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4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Projects\7 MSMI\manuscript\PeerJ_2024\"/>
    </mc:Choice>
  </mc:AlternateContent>
  <xr:revisionPtr revIDLastSave="0" documentId="13_ncr:1_{425D9246-890F-4311-AF2C-4A981DB3E9A5}" xr6:coauthVersionLast="36" xr6:coauthVersionMax="36" xr10:uidLastSave="{00000000-0000-0000-0000-000000000000}"/>
  <bookViews>
    <workbookView xWindow="-15" yWindow="4320" windowWidth="28830" windowHeight="4680" tabRatio="754" activeTab="2" xr2:uid="{00000000-000D-0000-FFFF-FFFF00000000}"/>
  </bookViews>
  <sheets>
    <sheet name="control group" sheetId="16" r:id="rId1"/>
    <sheet name="intervention group" sheetId="15" r:id="rId2"/>
    <sheet name="long-form" sheetId="23" r:id="rId3"/>
    <sheet name="Sheet2" sheetId="25" r:id="rId4"/>
  </sheets>
  <calcPr calcId="191029"/>
</workbook>
</file>

<file path=xl/calcChain.xml><?xml version="1.0" encoding="utf-8"?>
<calcChain xmlns="http://schemas.openxmlformats.org/spreadsheetml/2006/main">
  <c r="G136" i="23" l="1"/>
  <c r="K136" i="23"/>
  <c r="G135" i="23"/>
  <c r="K135" i="23"/>
  <c r="G134" i="23"/>
  <c r="K134" i="23"/>
  <c r="G133" i="23"/>
  <c r="K133" i="23"/>
  <c r="G132" i="23"/>
  <c r="K132" i="23"/>
  <c r="G131" i="23"/>
  <c r="K131" i="23"/>
  <c r="G130" i="23"/>
  <c r="K130" i="23"/>
  <c r="G129" i="23"/>
  <c r="K129" i="23"/>
  <c r="G128" i="23"/>
  <c r="K128" i="23"/>
  <c r="G127" i="23"/>
  <c r="K127" i="23"/>
  <c r="G126" i="23"/>
  <c r="K126" i="23"/>
  <c r="G125" i="23"/>
  <c r="K125" i="23"/>
  <c r="G124" i="23"/>
  <c r="G123" i="23"/>
  <c r="K123" i="23"/>
  <c r="G122" i="23"/>
  <c r="K122" i="23"/>
  <c r="G120" i="23"/>
  <c r="G119" i="23"/>
  <c r="K119" i="23"/>
  <c r="G118" i="23"/>
  <c r="K118" i="23"/>
  <c r="G117" i="23"/>
  <c r="K117" i="23"/>
  <c r="G116" i="23"/>
  <c r="K116" i="23"/>
  <c r="G115" i="23"/>
  <c r="K115" i="23"/>
  <c r="G114" i="23"/>
  <c r="G113" i="23"/>
  <c r="K113" i="23"/>
  <c r="G112" i="23"/>
  <c r="K112" i="23"/>
  <c r="G111" i="23"/>
  <c r="G110" i="23"/>
  <c r="K110" i="23"/>
  <c r="G109" i="23"/>
  <c r="G108" i="23"/>
  <c r="K108" i="23"/>
  <c r="G107" i="23"/>
  <c r="K107" i="23"/>
  <c r="G106" i="23"/>
  <c r="G105" i="23"/>
  <c r="K105" i="23"/>
  <c r="G104" i="23"/>
  <c r="K104" i="23"/>
  <c r="G103" i="23"/>
  <c r="K103" i="23"/>
  <c r="G102" i="23"/>
  <c r="K102" i="23"/>
  <c r="G101" i="23"/>
  <c r="K101" i="23"/>
  <c r="G100" i="23"/>
  <c r="K100" i="23"/>
  <c r="G99" i="23"/>
  <c r="K99" i="23"/>
  <c r="G98" i="23"/>
  <c r="K98" i="23"/>
  <c r="G97" i="23"/>
  <c r="K97" i="23"/>
  <c r="G96" i="23"/>
  <c r="K96" i="23"/>
  <c r="G95" i="23"/>
  <c r="K95" i="23"/>
  <c r="G94" i="23"/>
  <c r="K94" i="23"/>
  <c r="G93" i="23"/>
  <c r="K93" i="23"/>
  <c r="G92" i="23"/>
  <c r="K92" i="23"/>
  <c r="G91" i="23"/>
  <c r="K91" i="23"/>
  <c r="G90" i="23"/>
  <c r="K90" i="23"/>
  <c r="G89" i="23"/>
  <c r="K89" i="23"/>
  <c r="G87" i="23"/>
  <c r="K87" i="23"/>
  <c r="G86" i="23"/>
  <c r="K86" i="23"/>
  <c r="G85" i="23"/>
  <c r="K85" i="23"/>
  <c r="G84" i="23"/>
  <c r="K84" i="23"/>
  <c r="G83" i="23"/>
  <c r="K83" i="23"/>
  <c r="G82" i="23"/>
  <c r="K82" i="23"/>
  <c r="G81" i="23"/>
  <c r="K81" i="23"/>
  <c r="G80" i="23"/>
  <c r="K80" i="23"/>
  <c r="G79" i="23"/>
  <c r="K79" i="23"/>
  <c r="G78" i="23"/>
  <c r="K78" i="23"/>
  <c r="G77" i="23"/>
  <c r="K77" i="23"/>
  <c r="G76" i="23"/>
  <c r="K76" i="23"/>
  <c r="G75" i="23"/>
  <c r="K75" i="23"/>
  <c r="G74" i="23"/>
  <c r="K74" i="23"/>
  <c r="G73" i="23"/>
  <c r="K73" i="23"/>
  <c r="G72" i="23"/>
  <c r="K72" i="23"/>
  <c r="G71" i="23"/>
  <c r="K71" i="23"/>
  <c r="G69" i="23"/>
  <c r="K69" i="23"/>
  <c r="G68" i="23"/>
  <c r="K68" i="23"/>
  <c r="G67" i="23"/>
  <c r="K67" i="23"/>
  <c r="G66" i="23"/>
  <c r="K66" i="23"/>
  <c r="G65" i="23"/>
  <c r="K65" i="23"/>
  <c r="G64" i="23"/>
  <c r="K64" i="23"/>
  <c r="G63" i="23"/>
  <c r="G62" i="23"/>
  <c r="K62" i="23"/>
  <c r="G61" i="23"/>
  <c r="K61" i="23"/>
  <c r="G60" i="23"/>
  <c r="K60" i="23"/>
  <c r="G59" i="23"/>
  <c r="K59" i="23"/>
  <c r="G58" i="23"/>
  <c r="K58" i="23"/>
  <c r="G57" i="23"/>
  <c r="K57" i="23"/>
  <c r="G56" i="23"/>
  <c r="K56" i="23"/>
  <c r="G55" i="23"/>
  <c r="G54" i="23"/>
  <c r="K54" i="23"/>
  <c r="G53" i="23"/>
  <c r="G52" i="23"/>
  <c r="K52" i="23"/>
  <c r="G51" i="23"/>
  <c r="G50" i="23"/>
  <c r="K50" i="23"/>
  <c r="G49" i="23"/>
  <c r="K49" i="23"/>
  <c r="G48" i="23"/>
  <c r="K48" i="23"/>
  <c r="G47" i="23"/>
  <c r="K47" i="23"/>
  <c r="G46" i="23"/>
  <c r="G45" i="23"/>
  <c r="K45" i="23"/>
  <c r="G44" i="23"/>
  <c r="K44" i="23"/>
  <c r="G43" i="23"/>
  <c r="K43" i="23"/>
  <c r="G42" i="23"/>
  <c r="K42" i="23"/>
  <c r="G41" i="23"/>
  <c r="K41" i="23"/>
  <c r="G40" i="23"/>
  <c r="K40" i="23"/>
  <c r="G39" i="23"/>
  <c r="K39" i="23"/>
  <c r="G38" i="23"/>
  <c r="K38" i="23"/>
  <c r="G37" i="23"/>
  <c r="K37" i="23"/>
  <c r="G36" i="23"/>
  <c r="K36" i="23"/>
  <c r="G35" i="23"/>
  <c r="K35" i="23"/>
  <c r="G34" i="23"/>
  <c r="K34" i="23"/>
  <c r="G33" i="23"/>
  <c r="K33" i="23"/>
  <c r="G32" i="23"/>
  <c r="K32" i="23"/>
  <c r="G31" i="23"/>
  <c r="K31" i="23"/>
  <c r="G30" i="23"/>
  <c r="K30" i="23"/>
  <c r="G29" i="23"/>
  <c r="K29" i="23"/>
  <c r="G28" i="23"/>
  <c r="K28" i="23"/>
  <c r="G27" i="23"/>
  <c r="K27" i="23"/>
  <c r="G26" i="23"/>
  <c r="K26" i="23"/>
  <c r="G25" i="23"/>
  <c r="K25" i="23"/>
  <c r="G24" i="23"/>
  <c r="K24" i="23"/>
  <c r="G23" i="23"/>
  <c r="K23" i="23"/>
  <c r="G22" i="23"/>
  <c r="K22" i="23"/>
  <c r="G21" i="23"/>
  <c r="K21" i="23"/>
  <c r="G20" i="23"/>
  <c r="K20" i="23"/>
  <c r="G19" i="23"/>
  <c r="K19" i="23"/>
  <c r="G18" i="23"/>
  <c r="K18" i="23"/>
  <c r="G17" i="23"/>
  <c r="K17" i="23"/>
  <c r="G16" i="23"/>
  <c r="K16" i="23"/>
  <c r="G15" i="23"/>
  <c r="K15" i="23"/>
  <c r="G14" i="23"/>
  <c r="K14" i="23"/>
  <c r="G13" i="23"/>
  <c r="K13" i="23"/>
  <c r="G12" i="23"/>
  <c r="K12" i="23"/>
  <c r="G11" i="23"/>
  <c r="K11" i="23"/>
  <c r="G10" i="23"/>
  <c r="K10" i="23"/>
  <c r="G9" i="23"/>
  <c r="K9" i="23"/>
  <c r="G8" i="23"/>
  <c r="K8" i="23"/>
  <c r="G7" i="23"/>
  <c r="K7" i="23"/>
  <c r="G6" i="23"/>
  <c r="K6" i="23"/>
  <c r="G5" i="23"/>
  <c r="K5" i="23"/>
  <c r="G4" i="23"/>
  <c r="K4" i="23"/>
  <c r="N5" i="16" l="1"/>
  <c r="N6" i="16"/>
  <c r="N7" i="16"/>
  <c r="N8" i="16"/>
  <c r="N9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N34" i="16"/>
  <c r="N35" i="16"/>
  <c r="N36" i="16"/>
  <c r="N4" i="16"/>
  <c r="N5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4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Zoe Djajadikarta</author>
  </authors>
  <commentList>
    <comment ref="L3" authorId="0" shapeId="0" xr:uid="{00000000-0006-0000-0400-000003000000}">
      <text>
        <r>
          <rPr>
            <b/>
            <sz val="10"/>
            <color rgb="FF000000"/>
            <rFont val="Tahoma"/>
            <family val="2"/>
          </rPr>
          <t>Zoe Djajadikarta: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RRMS = 1
</t>
        </r>
        <r>
          <rPr>
            <sz val="10"/>
            <color rgb="FF000000"/>
            <rFont val="Tahoma"/>
            <family val="2"/>
          </rPr>
          <t xml:space="preserve">SPMS = 2
</t>
        </r>
        <r>
          <rPr>
            <sz val="10"/>
            <color rgb="FF000000"/>
            <rFont val="Tahoma"/>
            <family val="2"/>
          </rPr>
          <t xml:space="preserve">PPMS = 3
</t>
        </r>
        <r>
          <rPr>
            <sz val="10"/>
            <color rgb="FF000000"/>
            <rFont val="Tahoma"/>
            <family val="2"/>
          </rPr>
          <t>Unknown = 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Zoe Djajadikarta</author>
  </authors>
  <commentList>
    <comment ref="U116" authorId="0" shapeId="0" xr:uid="{2FBE0E68-868A-44AF-9EB5-4DBC6B572572}">
      <text>
        <r>
          <rPr>
            <b/>
            <sz val="10"/>
            <color rgb="FF000000"/>
            <rFont val="Tahoma"/>
            <family val="2"/>
          </rPr>
          <t>Zoe Djajadikarta: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Participant stopped contracting at 1 min 30 s (7 stims)</t>
        </r>
      </text>
    </comment>
  </commentList>
</comments>
</file>

<file path=xl/sharedStrings.xml><?xml version="1.0" encoding="utf-8"?>
<sst xmlns="http://schemas.openxmlformats.org/spreadsheetml/2006/main" count="723" uniqueCount="85">
  <si>
    <t>Torque (Nm)</t>
  </si>
  <si>
    <t>VA(%)</t>
  </si>
  <si>
    <t>Resting Twitch (Nm)</t>
  </si>
  <si>
    <t>EDSS</t>
  </si>
  <si>
    <t>Participant demographics</t>
  </si>
  <si>
    <t>Sex</t>
  </si>
  <si>
    <t>Age (years)</t>
  </si>
  <si>
    <t>Height (cm)</t>
  </si>
  <si>
    <t xml:space="preserve"> Weight (kg)</t>
  </si>
  <si>
    <t>Leg</t>
  </si>
  <si>
    <t>MS type</t>
  </si>
  <si>
    <t>MS type SPSS</t>
  </si>
  <si>
    <t>Withdrew</t>
  </si>
  <si>
    <t>F</t>
  </si>
  <si>
    <t>Left</t>
  </si>
  <si>
    <t>RRMS</t>
  </si>
  <si>
    <t>N</t>
  </si>
  <si>
    <t>M</t>
  </si>
  <si>
    <t>Right</t>
  </si>
  <si>
    <t>PPMS</t>
  </si>
  <si>
    <t>Y</t>
  </si>
  <si>
    <t>Unknown</t>
  </si>
  <si>
    <t>SPMS</t>
  </si>
  <si>
    <t>Withdrew SPSS</t>
  </si>
  <si>
    <t>.</t>
  </si>
  <si>
    <t>Integer ID</t>
  </si>
  <si>
    <t>IPEQ av hrs/week</t>
  </si>
  <si>
    <t xml:space="preserve">Step-training intervention group </t>
  </si>
  <si>
    <t>Control group</t>
  </si>
  <si>
    <t>intervention</t>
  </si>
  <si>
    <t>group</t>
  </si>
  <si>
    <t>session</t>
  </si>
  <si>
    <t>reaction_time</t>
  </si>
  <si>
    <t>detect_thresh</t>
  </si>
  <si>
    <t>total_sway_foam</t>
  </si>
  <si>
    <t>speed_10mwt_m/s</t>
  </si>
  <si>
    <t>dist_6mwt</t>
  </si>
  <si>
    <t>step_time</t>
  </si>
  <si>
    <t>step_time_h</t>
  </si>
  <si>
    <t>rt_torque</t>
  </si>
  <si>
    <t>rt_va</t>
  </si>
  <si>
    <t>rt_twitch</t>
  </si>
  <si>
    <t>time_10mwt</t>
  </si>
  <si>
    <t>Balance and gait</t>
  </si>
  <si>
    <t>max_torque</t>
  </si>
  <si>
    <t>max_va</t>
  </si>
  <si>
    <t>max_twitch</t>
  </si>
  <si>
    <t>10 mwt (s)</t>
  </si>
  <si>
    <t>6 mwt (m)</t>
  </si>
  <si>
    <t>10 mwt (m/s)</t>
  </si>
  <si>
    <t>reaction time (s)</t>
  </si>
  <si>
    <t>detection threshold (°)</t>
  </si>
  <si>
    <t>fat_va</t>
  </si>
  <si>
    <t xml:space="preserve">fat_torque </t>
  </si>
  <si>
    <t>fall_torque</t>
  </si>
  <si>
    <t>fat_twitch</t>
  </si>
  <si>
    <t>fall_twitch</t>
  </si>
  <si>
    <t>fall_va</t>
  </si>
  <si>
    <t>0=control</t>
  </si>
  <si>
    <t>1=intervention</t>
  </si>
  <si>
    <t>ipeq_initial</t>
  </si>
  <si>
    <t>postural sway</t>
  </si>
  <si>
    <t xml:space="preserve">Ankle range DF </t>
  </si>
  <si>
    <t xml:space="preserve">Ankle range PF </t>
  </si>
  <si>
    <t>Ankle range DF</t>
  </si>
  <si>
    <t>Ankle range PF</t>
  </si>
  <si>
    <t>ipeq_6month</t>
  </si>
  <si>
    <t>Proprioception</t>
  </si>
  <si>
    <t>Brief max contractions (MVC)</t>
  </si>
  <si>
    <t>Performance at end of fatiguing contraction</t>
  </si>
  <si>
    <t>Time to recovery NB. Blank= &gt;120 s</t>
  </si>
  <si>
    <t>time to recovery uses brief max contractions (MVC) in recovery period at 15, 30, 60, 90 and 120 s after end of fatiguing contraction</t>
  </si>
  <si>
    <t>integer id</t>
  </si>
  <si>
    <t>Torque recovery (s)</t>
  </si>
  <si>
    <t>VA recovery (s)</t>
  </si>
  <si>
    <t>Twitch recovery (s)</t>
  </si>
  <si>
    <t>Fatigued torque (Nm)</t>
  </si>
  <si>
    <t>Fall in torque (% max torque)</t>
  </si>
  <si>
    <t>Fatigued VA (%)</t>
  </si>
  <si>
    <t>Fall in VA (%)</t>
  </si>
  <si>
    <t>Fatigued twitch (Nm)</t>
  </si>
  <si>
    <t>Fall in twitch (% max twitch)</t>
  </si>
  <si>
    <t>Max torque (Nm)</t>
  </si>
  <si>
    <t>Max VA (%)</t>
  </si>
  <si>
    <t>Max twitch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</si>
</sst>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6" fillId="0" borderId="0"/>
  </cellStyleXfs>
  <cellXfs count="90">
    <xf numFmtId="0" fontId="0" fillId="0" borderId="0" xfId="0"/>
    <xf numFmtId="2" fontId="0" fillId="0" borderId="0" xfId="1" applyNumberFormat="1" applyFont="1" applyFill="1" applyBorder="1"/>
    <xf numFmtId="0" fontId="1" fillId="0" borderId="0" xfId="0" applyFont="1"/>
    <xf numFmtId="2" fontId="0" fillId="0" borderId="0" xfId="0" applyNumberFormat="1" applyFill="1" applyBorder="1" applyAlignment="1">
      <alignment horizontal="right"/>
    </xf>
    <xf numFmtId="164" fontId="4" fillId="0" borderId="0" xfId="0" applyNumberFormat="1" applyFont="1" applyFill="1" applyBorder="1"/>
    <xf numFmtId="164" fontId="0" fillId="0" borderId="0" xfId="0" applyNumberFormat="1" applyFont="1" applyFill="1" applyBorder="1"/>
    <xf numFmtId="164" fontId="0" fillId="0" borderId="0" xfId="0" applyNumberFormat="1"/>
    <xf numFmtId="0" fontId="0" fillId="0" borderId="0" xfId="0"/>
    <xf numFmtId="0" fontId="0" fillId="0" borderId="0" xfId="0" applyBorder="1"/>
    <xf numFmtId="2" fontId="0" fillId="0" borderId="0" xfId="0" applyNumberFormat="1" applyFill="1" applyBorder="1"/>
    <xf numFmtId="164" fontId="0" fillId="0" borderId="0" xfId="0" applyNumberFormat="1" applyFill="1" applyBorder="1"/>
    <xf numFmtId="164" fontId="0" fillId="0" borderId="0" xfId="0" applyNumberFormat="1" applyFill="1" applyBorder="1" applyAlignment="1">
      <alignment horizontal="right" wrapText="1"/>
    </xf>
    <xf numFmtId="0" fontId="1" fillId="0" borderId="0" xfId="0" applyFont="1" applyAlignment="1">
      <alignment wrapText="1"/>
    </xf>
    <xf numFmtId="0" fontId="4" fillId="0" borderId="0" xfId="0" applyFont="1"/>
    <xf numFmtId="0" fontId="0" fillId="0" borderId="6" xfId="0" applyBorder="1"/>
    <xf numFmtId="0" fontId="0" fillId="0" borderId="7" xfId="0" applyBorder="1"/>
    <xf numFmtId="164" fontId="0" fillId="0" borderId="1" xfId="0" applyNumberFormat="1" applyFill="1" applyBorder="1"/>
    <xf numFmtId="0" fontId="0" fillId="0" borderId="0" xfId="0" applyAlignment="1">
      <alignment horizontal="right"/>
    </xf>
    <xf numFmtId="0" fontId="0" fillId="0" borderId="0" xfId="0" applyProtection="1">
      <protection locked="0"/>
    </xf>
    <xf numFmtId="165" fontId="0" fillId="0" borderId="0" xfId="0" applyNumberFormat="1"/>
    <xf numFmtId="18" fontId="4" fillId="0" borderId="0" xfId="0" applyNumberFormat="1" applyFont="1"/>
    <xf numFmtId="0" fontId="0" fillId="0" borderId="0" xfId="0" applyAlignment="1">
      <alignment horizontal="center" vertical="center"/>
    </xf>
    <xf numFmtId="18" fontId="0" fillId="0" borderId="0" xfId="0" applyNumberFormat="1"/>
    <xf numFmtId="14" fontId="0" fillId="0" borderId="0" xfId="0" applyNumberFormat="1" applyAlignment="1">
      <alignment horizontal="right"/>
    </xf>
    <xf numFmtId="0" fontId="4" fillId="0" borderId="0" xfId="0" applyFont="1" applyProtection="1">
      <protection locked="0"/>
    </xf>
    <xf numFmtId="165" fontId="4" fillId="0" borderId="0" xfId="0" applyNumberFormat="1" applyFont="1"/>
    <xf numFmtId="14" fontId="4" fillId="0" borderId="0" xfId="0" applyNumberFormat="1" applyFont="1" applyAlignment="1">
      <alignment horizontal="right"/>
    </xf>
    <xf numFmtId="2" fontId="0" fillId="0" borderId="0" xfId="0" applyNumberFormat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" xfId="0" applyBorder="1"/>
    <xf numFmtId="0" fontId="0" fillId="0" borderId="0" xfId="0"/>
    <xf numFmtId="164" fontId="0" fillId="0" borderId="0" xfId="0" applyNumberFormat="1" applyFill="1"/>
    <xf numFmtId="0" fontId="0" fillId="0" borderId="0" xfId="0" applyFill="1"/>
    <xf numFmtId="164" fontId="0" fillId="0" borderId="0" xfId="1" applyNumberFormat="1" applyFont="1" applyFill="1" applyBorder="1"/>
    <xf numFmtId="0" fontId="0" fillId="0" borderId="0" xfId="0" applyFill="1" applyBorder="1" applyProtection="1">
      <protection locked="0"/>
    </xf>
    <xf numFmtId="0" fontId="0" fillId="0" borderId="0" xfId="0" applyFill="1" applyBorder="1"/>
    <xf numFmtId="164" fontId="4" fillId="0" borderId="0" xfId="0" applyNumberFormat="1" applyFont="1" applyFill="1"/>
    <xf numFmtId="164" fontId="0" fillId="0" borderId="0" xfId="0" applyNumberFormat="1" applyBorder="1"/>
    <xf numFmtId="166" fontId="0" fillId="0" borderId="0" xfId="0" applyNumberFormat="1" applyFill="1" applyBorder="1"/>
    <xf numFmtId="0" fontId="1" fillId="0" borderId="0" xfId="0" applyFont="1" applyBorder="1" applyProtection="1">
      <protection locked="0"/>
    </xf>
    <xf numFmtId="0" fontId="0" fillId="0" borderId="0" xfId="0" applyFill="1" applyProtection="1">
      <protection locked="0"/>
    </xf>
    <xf numFmtId="165" fontId="0" fillId="0" borderId="0" xfId="0" applyNumberFormat="1" applyFill="1"/>
    <xf numFmtId="0" fontId="0" fillId="0" borderId="0" xfId="0" applyFill="1" applyAlignment="1">
      <alignment horizontal="center" vertical="center"/>
    </xf>
    <xf numFmtId="18" fontId="0" fillId="0" borderId="0" xfId="0" applyNumberFormat="1" applyFill="1"/>
    <xf numFmtId="14" fontId="0" fillId="0" borderId="0" xfId="0" applyNumberFormat="1" applyFill="1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 applyBorder="1" applyProtection="1">
      <protection locked="0"/>
    </xf>
    <xf numFmtId="0" fontId="0" fillId="2" borderId="0" xfId="0" applyFill="1"/>
    <xf numFmtId="165" fontId="0" fillId="2" borderId="0" xfId="0" applyNumberForma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 vertical="center"/>
    </xf>
    <xf numFmtId="166" fontId="3" fillId="0" borderId="0" xfId="0" applyNumberFormat="1" applyFont="1" applyFill="1" applyBorder="1"/>
    <xf numFmtId="164" fontId="0" fillId="0" borderId="1" xfId="1" applyNumberFormat="1" applyFont="1" applyFill="1" applyBorder="1"/>
    <xf numFmtId="2" fontId="0" fillId="0" borderId="0" xfId="0" applyNumberFormat="1" applyBorder="1"/>
    <xf numFmtId="2" fontId="4" fillId="0" borderId="0" xfId="0" applyNumberFormat="1" applyFont="1" applyBorder="1"/>
    <xf numFmtId="2" fontId="0" fillId="0" borderId="0" xfId="0" applyNumberFormat="1" applyFill="1"/>
    <xf numFmtId="2" fontId="4" fillId="0" borderId="0" xfId="0" applyNumberFormat="1" applyFont="1" applyFill="1"/>
    <xf numFmtId="2" fontId="4" fillId="0" borderId="1" xfId="0" applyNumberFormat="1" applyFont="1" applyBorder="1"/>
    <xf numFmtId="2" fontId="4" fillId="0" borderId="0" xfId="0" applyNumberFormat="1" applyFont="1" applyFill="1" applyBorder="1"/>
    <xf numFmtId="2" fontId="0" fillId="0" borderId="0" xfId="0" applyNumberFormat="1" applyFont="1" applyFill="1" applyBorder="1"/>
    <xf numFmtId="2" fontId="4" fillId="0" borderId="0" xfId="1" applyNumberFormat="1" applyFont="1" applyFill="1" applyBorder="1"/>
    <xf numFmtId="2" fontId="0" fillId="0" borderId="1" xfId="0" applyNumberFormat="1" applyBorder="1"/>
    <xf numFmtId="2" fontId="4" fillId="0" borderId="0" xfId="0" applyNumberFormat="1" applyFont="1"/>
    <xf numFmtId="2" fontId="0" fillId="0" borderId="1" xfId="0" applyNumberFormat="1" applyFill="1" applyBorder="1"/>
    <xf numFmtId="2" fontId="0" fillId="0" borderId="0" xfId="0" applyNumberFormat="1" applyFill="1" applyBorder="1" applyAlignment="1">
      <alignment horizontal="center" wrapText="1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2" fontId="0" fillId="0" borderId="3" xfId="0" applyNumberFormat="1" applyFill="1" applyBorder="1"/>
    <xf numFmtId="2" fontId="0" fillId="0" borderId="2" xfId="0" applyNumberFormat="1" applyFill="1" applyBorder="1"/>
    <xf numFmtId="2" fontId="0" fillId="0" borderId="8" xfId="0" applyNumberFormat="1" applyFill="1" applyBorder="1"/>
    <xf numFmtId="2" fontId="0" fillId="0" borderId="7" xfId="0" applyNumberFormat="1" applyFill="1" applyBorder="1"/>
    <xf numFmtId="2" fontId="0" fillId="0" borderId="6" xfId="0" applyNumberFormat="1" applyFill="1" applyBorder="1"/>
    <xf numFmtId="2" fontId="0" fillId="0" borderId="2" xfId="0" applyNumberFormat="1" applyFont="1" applyFill="1" applyBorder="1"/>
    <xf numFmtId="2" fontId="0" fillId="0" borderId="2" xfId="1" applyNumberFormat="1" applyFont="1" applyFill="1" applyBorder="1"/>
    <xf numFmtId="2" fontId="0" fillId="0" borderId="8" xfId="0" applyNumberFormat="1" applyFont="1" applyFill="1" applyBorder="1"/>
    <xf numFmtId="2" fontId="0" fillId="0" borderId="2" xfId="0" applyNumberFormat="1" applyBorder="1"/>
    <xf numFmtId="0" fontId="0" fillId="0" borderId="4" xfId="0" applyBorder="1"/>
    <xf numFmtId="0" fontId="0" fillId="0" borderId="5" xfId="0" applyBorder="1"/>
    <xf numFmtId="0" fontId="5" fillId="0" borderId="0" xfId="0" applyFont="1" applyFill="1" applyBorder="1"/>
    <xf numFmtId="0" fontId="1" fillId="4" borderId="0" xfId="0" applyFont="1" applyFill="1"/>
    <xf numFmtId="0" fontId="1" fillId="3" borderId="0" xfId="0" applyFont="1" applyFill="1"/>
    <xf numFmtId="0" fontId="1" fillId="5" borderId="0" xfId="0" applyFont="1" applyFill="1"/>
    <xf numFmtId="0" fontId="1" fillId="6" borderId="0" xfId="0" applyFont="1" applyFill="1"/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Percent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Zoe Djajadikarta" id="{E54CD73B-E060-1344-831C-7B382BBDB5C3}" userId="S::z3522361@ad.unsw.edu.au::cb9a4569-ed7b-455e-bc43-f7839cf17a9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4" dT="2020-07-03T04:48:20.23" personId="{E54CD73B-E060-1344-831C-7B382BBDB5C3}" id="{986DBEA3-FFD6-4442-93C2-66614EC44EFB}">
    <text>New pt ID for SPSS. SPSS can not include letters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4" dT="2020-07-03T04:48:20.23" personId="{E54CD73B-E060-1344-831C-7B382BBDB5C3}" id="{8C88A670-0F5D-8246-B5D0-5389189FCEEE}">
    <text>New pt ID for SPSS. SPSS can not include letters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/>
  <dimension ref="A1:P41"/>
  <sheetViews>
    <sheetView zoomScale="90" zoomScaleNormal="90" workbookViewId="0">
      <selection activeCell="C12" sqref="C12"/>
    </sheetView>
  </sheetViews>
  <sheetFormatPr defaultColWidth="10.85546875" defaultRowHeight="15" x14ac:dyDescent="0.25"/>
  <cols>
    <col min="1" max="1" width="10.85546875" style="33"/>
    <col min="2" max="6" width="10.85546875" style="7"/>
    <col min="7" max="7" width="13.85546875" style="7" customWidth="1"/>
    <col min="8" max="8" width="10.85546875" style="7"/>
    <col min="9" max="10" width="10.85546875" style="33"/>
    <col min="11" max="11" width="10.85546875" style="7"/>
    <col min="12" max="12" width="14.5703125" style="7" customWidth="1"/>
    <col min="13" max="13" width="10.85546875" style="7"/>
    <col min="14" max="14" width="12.42578125" style="7" customWidth="1"/>
    <col min="15" max="16384" width="10.85546875" style="7"/>
  </cols>
  <sheetData>
    <row r="1" spans="1:16" x14ac:dyDescent="0.25">
      <c r="A1" s="2" t="s">
        <v>4</v>
      </c>
    </row>
    <row r="2" spans="1:16" x14ac:dyDescent="0.25">
      <c r="A2" s="2" t="s">
        <v>28</v>
      </c>
    </row>
    <row r="3" spans="1:16" ht="30" x14ac:dyDescent="0.25">
      <c r="A3" s="42" t="s">
        <v>25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3</v>
      </c>
      <c r="G3" s="29" t="s">
        <v>26</v>
      </c>
      <c r="H3" s="2" t="s">
        <v>9</v>
      </c>
      <c r="I3" s="12" t="s">
        <v>62</v>
      </c>
      <c r="J3" s="12" t="s">
        <v>63</v>
      </c>
      <c r="K3" s="2" t="s">
        <v>10</v>
      </c>
      <c r="L3" s="2" t="s">
        <v>11</v>
      </c>
      <c r="M3" s="2" t="s">
        <v>12</v>
      </c>
      <c r="N3" s="2" t="s">
        <v>23</v>
      </c>
    </row>
    <row r="4" spans="1:16" x14ac:dyDescent="0.25">
      <c r="A4" s="38">
        <v>34</v>
      </c>
      <c r="B4" s="7" t="s">
        <v>17</v>
      </c>
      <c r="C4" s="7">
        <v>46</v>
      </c>
      <c r="D4" s="7">
        <v>178.5</v>
      </c>
      <c r="E4" s="7">
        <v>83.7</v>
      </c>
      <c r="F4" s="19">
        <v>6</v>
      </c>
      <c r="G4" s="17">
        <v>8.31</v>
      </c>
      <c r="H4" s="7" t="s">
        <v>14</v>
      </c>
      <c r="I4" s="33">
        <v>22</v>
      </c>
      <c r="J4" s="33">
        <v>44</v>
      </c>
      <c r="K4" s="17" t="s">
        <v>22</v>
      </c>
      <c r="L4" s="21">
        <v>2</v>
      </c>
      <c r="M4" s="7" t="s">
        <v>16</v>
      </c>
      <c r="N4" s="7">
        <f>IF(M4="N",2,1)</f>
        <v>2</v>
      </c>
    </row>
    <row r="5" spans="1:16" x14ac:dyDescent="0.25">
      <c r="A5" s="38">
        <v>35</v>
      </c>
      <c r="B5" s="7" t="s">
        <v>13</v>
      </c>
      <c r="C5" s="7">
        <v>61</v>
      </c>
      <c r="D5" s="7">
        <v>169</v>
      </c>
      <c r="E5" s="7">
        <v>69</v>
      </c>
      <c r="F5" s="19">
        <v>3</v>
      </c>
      <c r="G5" s="17">
        <v>18.940000000000001</v>
      </c>
      <c r="H5" s="7" t="s">
        <v>18</v>
      </c>
      <c r="I5" s="33">
        <v>16</v>
      </c>
      <c r="J5" s="33">
        <v>46</v>
      </c>
      <c r="K5" s="17" t="s">
        <v>21</v>
      </c>
      <c r="L5" s="21">
        <v>4</v>
      </c>
      <c r="M5" s="7" t="s">
        <v>16</v>
      </c>
      <c r="N5" s="7">
        <f t="shared" ref="N5:N36" si="0">IF(M5="N",2,1)</f>
        <v>2</v>
      </c>
    </row>
    <row r="6" spans="1:16" x14ac:dyDescent="0.25">
      <c r="A6" s="38">
        <v>36</v>
      </c>
      <c r="B6" s="7" t="s">
        <v>13</v>
      </c>
      <c r="C6" s="7">
        <v>39</v>
      </c>
      <c r="D6" s="7">
        <v>165</v>
      </c>
      <c r="E6" s="7">
        <v>67.5</v>
      </c>
      <c r="F6" s="19">
        <v>3</v>
      </c>
      <c r="G6" s="17">
        <v>14.25</v>
      </c>
      <c r="H6" s="22" t="s">
        <v>14</v>
      </c>
      <c r="I6" s="33">
        <v>20</v>
      </c>
      <c r="J6" s="33">
        <v>44</v>
      </c>
      <c r="K6" s="23" t="s">
        <v>15</v>
      </c>
      <c r="L6" s="21">
        <v>1</v>
      </c>
      <c r="M6" s="7" t="s">
        <v>16</v>
      </c>
      <c r="N6" s="7">
        <f t="shared" si="0"/>
        <v>2</v>
      </c>
      <c r="P6" s="18"/>
    </row>
    <row r="7" spans="1:16" x14ac:dyDescent="0.25">
      <c r="A7" s="38">
        <v>37</v>
      </c>
      <c r="B7" s="13" t="s">
        <v>17</v>
      </c>
      <c r="C7" s="13">
        <v>55</v>
      </c>
      <c r="D7" s="7">
        <v>177.8</v>
      </c>
      <c r="E7" s="7">
        <v>95.4</v>
      </c>
      <c r="F7" s="13">
        <v>2.5</v>
      </c>
      <c r="G7" s="17">
        <v>11.12</v>
      </c>
      <c r="H7" s="20" t="s">
        <v>14</v>
      </c>
      <c r="I7" s="33">
        <v>22</v>
      </c>
      <c r="J7" s="33">
        <v>32</v>
      </c>
      <c r="K7" s="17" t="s">
        <v>15</v>
      </c>
      <c r="L7" s="21">
        <v>1</v>
      </c>
      <c r="M7" s="7" t="s">
        <v>16</v>
      </c>
      <c r="N7" s="7">
        <f t="shared" si="0"/>
        <v>2</v>
      </c>
      <c r="P7" s="18"/>
    </row>
    <row r="8" spans="1:16" s="35" customFormat="1" x14ac:dyDescent="0.25">
      <c r="A8" s="38">
        <v>38</v>
      </c>
      <c r="B8" s="35" t="s">
        <v>17</v>
      </c>
      <c r="C8" s="35">
        <v>52</v>
      </c>
      <c r="D8" s="35">
        <v>175</v>
      </c>
      <c r="E8" s="35">
        <v>75</v>
      </c>
      <c r="F8" s="44">
        <v>3.5</v>
      </c>
      <c r="G8" s="30">
        <v>41.44</v>
      </c>
      <c r="H8" s="35" t="s">
        <v>14</v>
      </c>
      <c r="I8" s="33">
        <v>22</v>
      </c>
      <c r="J8" s="33">
        <v>55</v>
      </c>
      <c r="K8" s="30" t="s">
        <v>15</v>
      </c>
      <c r="L8" s="45">
        <v>1</v>
      </c>
      <c r="M8" s="35" t="s">
        <v>16</v>
      </c>
      <c r="N8" s="35">
        <f t="shared" si="0"/>
        <v>2</v>
      </c>
      <c r="P8" s="43"/>
    </row>
    <row r="9" spans="1:16" s="35" customFormat="1" x14ac:dyDescent="0.25">
      <c r="A9" s="38">
        <v>39</v>
      </c>
      <c r="B9" s="35" t="s">
        <v>13</v>
      </c>
      <c r="C9" s="35">
        <v>44</v>
      </c>
      <c r="D9" s="35">
        <v>161</v>
      </c>
      <c r="E9" s="35">
        <v>71</v>
      </c>
      <c r="F9" s="44">
        <v>6</v>
      </c>
      <c r="G9" s="30">
        <v>15.25</v>
      </c>
      <c r="H9" s="35" t="s">
        <v>18</v>
      </c>
      <c r="I9" s="33">
        <v>12</v>
      </c>
      <c r="J9" s="33">
        <v>31</v>
      </c>
      <c r="K9" s="30" t="s">
        <v>21</v>
      </c>
      <c r="L9" s="45">
        <v>4</v>
      </c>
      <c r="M9" s="35" t="s">
        <v>16</v>
      </c>
      <c r="N9" s="35">
        <f t="shared" si="0"/>
        <v>2</v>
      </c>
      <c r="P9" s="43"/>
    </row>
    <row r="10" spans="1:16" s="35" customFormat="1" x14ac:dyDescent="0.25">
      <c r="A10" s="38">
        <v>40</v>
      </c>
      <c r="B10" s="35" t="s">
        <v>17</v>
      </c>
      <c r="C10" s="35">
        <v>46</v>
      </c>
      <c r="D10" s="35">
        <v>177</v>
      </c>
      <c r="E10" s="35">
        <v>70</v>
      </c>
      <c r="F10" s="44">
        <v>3.5</v>
      </c>
      <c r="G10" s="30">
        <v>15.06</v>
      </c>
      <c r="H10" s="46" t="s">
        <v>14</v>
      </c>
      <c r="I10" s="33">
        <v>16</v>
      </c>
      <c r="J10" s="33">
        <v>36</v>
      </c>
      <c r="K10" s="30" t="s">
        <v>22</v>
      </c>
      <c r="L10" s="45">
        <v>2</v>
      </c>
      <c r="M10" s="35" t="s">
        <v>16</v>
      </c>
      <c r="N10" s="35">
        <f t="shared" si="0"/>
        <v>2</v>
      </c>
      <c r="P10" s="43"/>
    </row>
    <row r="11" spans="1:16" s="35" customFormat="1" x14ac:dyDescent="0.25">
      <c r="A11" s="38">
        <v>41</v>
      </c>
      <c r="B11" s="35" t="s">
        <v>13</v>
      </c>
      <c r="C11" s="35">
        <v>54</v>
      </c>
      <c r="D11" s="35">
        <v>156</v>
      </c>
      <c r="E11" s="35">
        <v>57.5</v>
      </c>
      <c r="F11" s="44">
        <v>4.5</v>
      </c>
      <c r="G11" s="30">
        <v>10.06</v>
      </c>
      <c r="H11" s="46" t="s">
        <v>14</v>
      </c>
      <c r="I11" s="33">
        <v>5</v>
      </c>
      <c r="J11" s="33">
        <v>47</v>
      </c>
      <c r="K11" s="30" t="s">
        <v>15</v>
      </c>
      <c r="L11" s="45">
        <v>1</v>
      </c>
      <c r="M11" s="35" t="s">
        <v>16</v>
      </c>
      <c r="N11" s="35">
        <f t="shared" si="0"/>
        <v>2</v>
      </c>
      <c r="P11" s="43"/>
    </row>
    <row r="12" spans="1:16" s="35" customFormat="1" x14ac:dyDescent="0.25">
      <c r="A12" s="38">
        <v>42</v>
      </c>
      <c r="B12" s="35" t="s">
        <v>13</v>
      </c>
      <c r="C12" s="35">
        <v>52</v>
      </c>
      <c r="D12" s="35">
        <v>167</v>
      </c>
      <c r="E12" s="35">
        <v>76.7</v>
      </c>
      <c r="F12" s="44">
        <v>3.5</v>
      </c>
      <c r="G12" s="30">
        <v>21.38</v>
      </c>
      <c r="H12" s="35" t="s">
        <v>14</v>
      </c>
      <c r="I12" s="33">
        <v>18</v>
      </c>
      <c r="J12" s="33">
        <v>40</v>
      </c>
      <c r="K12" s="30" t="s">
        <v>15</v>
      </c>
      <c r="L12" s="45">
        <v>1</v>
      </c>
      <c r="M12" s="35" t="s">
        <v>16</v>
      </c>
      <c r="N12" s="35">
        <f t="shared" si="0"/>
        <v>2</v>
      </c>
      <c r="P12" s="43"/>
    </row>
    <row r="13" spans="1:16" s="35" customFormat="1" x14ac:dyDescent="0.25">
      <c r="A13" s="38">
        <v>43</v>
      </c>
      <c r="B13" s="35" t="s">
        <v>13</v>
      </c>
      <c r="C13" s="35">
        <v>49</v>
      </c>
      <c r="D13" s="35">
        <v>160.80000000000001</v>
      </c>
      <c r="E13" s="35">
        <v>112.7</v>
      </c>
      <c r="F13" s="44">
        <v>6</v>
      </c>
      <c r="G13" s="30">
        <v>2</v>
      </c>
      <c r="H13" s="46" t="s">
        <v>18</v>
      </c>
      <c r="I13" s="33">
        <v>11</v>
      </c>
      <c r="J13" s="33">
        <v>42</v>
      </c>
      <c r="K13" s="30" t="s">
        <v>15</v>
      </c>
      <c r="L13" s="45">
        <v>1</v>
      </c>
      <c r="M13" s="30" t="s">
        <v>20</v>
      </c>
      <c r="N13" s="35">
        <f t="shared" si="0"/>
        <v>1</v>
      </c>
      <c r="P13" s="43"/>
    </row>
    <row r="14" spans="1:16" s="35" customFormat="1" x14ac:dyDescent="0.25">
      <c r="A14" s="38">
        <v>44</v>
      </c>
      <c r="B14" s="35" t="s">
        <v>13</v>
      </c>
      <c r="C14" s="35">
        <v>33</v>
      </c>
      <c r="D14" s="35">
        <v>177</v>
      </c>
      <c r="E14" s="35">
        <v>54.8</v>
      </c>
      <c r="F14" s="44">
        <v>4.5</v>
      </c>
      <c r="G14" s="30">
        <v>37.380000000000003</v>
      </c>
      <c r="H14" s="46" t="s">
        <v>14</v>
      </c>
      <c r="I14" s="33">
        <v>17</v>
      </c>
      <c r="J14" s="33">
        <v>50</v>
      </c>
      <c r="K14" s="30" t="s">
        <v>15</v>
      </c>
      <c r="L14" s="45">
        <v>1</v>
      </c>
      <c r="M14" s="35" t="s">
        <v>16</v>
      </c>
      <c r="N14" s="35">
        <f t="shared" si="0"/>
        <v>2</v>
      </c>
      <c r="P14" s="43"/>
    </row>
    <row r="15" spans="1:16" s="35" customFormat="1" x14ac:dyDescent="0.25">
      <c r="A15" s="38">
        <v>45</v>
      </c>
      <c r="B15" s="35" t="s">
        <v>13</v>
      </c>
      <c r="C15" s="35">
        <v>64</v>
      </c>
      <c r="D15" s="35">
        <v>151</v>
      </c>
      <c r="E15" s="35">
        <v>58.8</v>
      </c>
      <c r="F15" s="44">
        <v>4.5</v>
      </c>
      <c r="G15" s="30">
        <v>37.880000000000003</v>
      </c>
      <c r="H15" s="35" t="s">
        <v>14</v>
      </c>
      <c r="I15" s="33">
        <v>3</v>
      </c>
      <c r="J15" s="33">
        <v>45</v>
      </c>
      <c r="K15" s="30" t="s">
        <v>19</v>
      </c>
      <c r="L15" s="45">
        <v>3</v>
      </c>
      <c r="M15" s="35" t="s">
        <v>16</v>
      </c>
      <c r="N15" s="35">
        <f t="shared" si="0"/>
        <v>2</v>
      </c>
      <c r="P15" s="43"/>
    </row>
    <row r="16" spans="1:16" s="35" customFormat="1" x14ac:dyDescent="0.25">
      <c r="A16" s="38">
        <v>46</v>
      </c>
      <c r="B16" s="35" t="s">
        <v>13</v>
      </c>
      <c r="C16" s="35">
        <v>55</v>
      </c>
      <c r="D16" s="35">
        <v>171.5</v>
      </c>
      <c r="E16" s="35">
        <v>78.099999999999994</v>
      </c>
      <c r="F16" s="44">
        <v>4.5</v>
      </c>
      <c r="G16" s="30">
        <v>22.5</v>
      </c>
      <c r="H16" s="46" t="s">
        <v>14</v>
      </c>
      <c r="I16" s="33">
        <v>9</v>
      </c>
      <c r="J16" s="33">
        <v>37</v>
      </c>
      <c r="K16" s="47" t="s">
        <v>22</v>
      </c>
      <c r="L16" s="45">
        <v>2</v>
      </c>
      <c r="M16" s="35" t="s">
        <v>16</v>
      </c>
      <c r="N16" s="35">
        <f t="shared" si="0"/>
        <v>2</v>
      </c>
      <c r="P16" s="43"/>
    </row>
    <row r="17" spans="1:16" x14ac:dyDescent="0.25">
      <c r="A17" s="38">
        <v>47</v>
      </c>
      <c r="B17" s="7" t="s">
        <v>13</v>
      </c>
      <c r="C17" s="7">
        <v>37</v>
      </c>
      <c r="D17" s="7">
        <v>159</v>
      </c>
      <c r="E17" s="7">
        <v>75</v>
      </c>
      <c r="F17" s="19">
        <v>4</v>
      </c>
      <c r="G17" s="17">
        <v>9.3800000000000008</v>
      </c>
      <c r="H17" s="7" t="s">
        <v>14</v>
      </c>
      <c r="I17" s="33">
        <v>28</v>
      </c>
      <c r="J17" s="33">
        <v>51</v>
      </c>
      <c r="K17" s="17" t="s">
        <v>15</v>
      </c>
      <c r="L17" s="21">
        <v>1</v>
      </c>
      <c r="M17" s="7" t="s">
        <v>16</v>
      </c>
      <c r="N17" s="7">
        <f t="shared" si="0"/>
        <v>2</v>
      </c>
      <c r="P17" s="18"/>
    </row>
    <row r="18" spans="1:16" x14ac:dyDescent="0.25">
      <c r="A18" s="38">
        <v>48</v>
      </c>
      <c r="B18" s="7" t="s">
        <v>13</v>
      </c>
      <c r="C18" s="7">
        <v>57</v>
      </c>
      <c r="D18" s="7">
        <v>148.5</v>
      </c>
      <c r="E18" s="7">
        <v>47.8</v>
      </c>
      <c r="F18" s="19">
        <v>4.5</v>
      </c>
      <c r="G18" s="17">
        <v>19.88</v>
      </c>
      <c r="H18" s="22" t="s">
        <v>18</v>
      </c>
      <c r="I18" s="33">
        <v>17</v>
      </c>
      <c r="J18" s="33">
        <v>47</v>
      </c>
      <c r="K18" s="23" t="s">
        <v>15</v>
      </c>
      <c r="L18" s="21">
        <v>1</v>
      </c>
      <c r="M18" s="17" t="s">
        <v>20</v>
      </c>
      <c r="N18" s="7">
        <f t="shared" si="0"/>
        <v>1</v>
      </c>
      <c r="P18" s="18"/>
    </row>
    <row r="19" spans="1:16" x14ac:dyDescent="0.25">
      <c r="A19" s="38">
        <v>49</v>
      </c>
      <c r="B19" s="7" t="s">
        <v>17</v>
      </c>
      <c r="C19" s="7">
        <v>53</v>
      </c>
      <c r="D19" s="7">
        <v>179</v>
      </c>
      <c r="E19" s="7">
        <v>90.5</v>
      </c>
      <c r="F19" s="19">
        <v>6</v>
      </c>
      <c r="G19" s="17">
        <v>6.88</v>
      </c>
      <c r="H19" s="22" t="s">
        <v>14</v>
      </c>
      <c r="I19" s="33">
        <v>20</v>
      </c>
      <c r="J19" s="33">
        <v>20</v>
      </c>
      <c r="K19" s="23" t="s">
        <v>15</v>
      </c>
      <c r="L19" s="21">
        <v>1</v>
      </c>
      <c r="M19" s="7" t="s">
        <v>16</v>
      </c>
      <c r="N19" s="7">
        <f t="shared" si="0"/>
        <v>2</v>
      </c>
      <c r="P19" s="18"/>
    </row>
    <row r="20" spans="1:16" x14ac:dyDescent="0.25">
      <c r="A20" s="38">
        <v>50</v>
      </c>
      <c r="B20" s="7" t="s">
        <v>17</v>
      </c>
      <c r="C20" s="7">
        <v>50</v>
      </c>
      <c r="D20" s="7">
        <v>174</v>
      </c>
      <c r="E20" s="7">
        <v>98.9</v>
      </c>
      <c r="F20" s="19">
        <v>4</v>
      </c>
      <c r="G20" s="17">
        <v>5.75</v>
      </c>
      <c r="H20" s="22" t="s">
        <v>18</v>
      </c>
      <c r="I20" s="33">
        <v>2</v>
      </c>
      <c r="J20" s="33">
        <v>35</v>
      </c>
      <c r="K20" s="17" t="s">
        <v>19</v>
      </c>
      <c r="L20" s="21">
        <v>3</v>
      </c>
      <c r="M20" s="7" t="s">
        <v>16</v>
      </c>
      <c r="N20" s="7">
        <f t="shared" si="0"/>
        <v>2</v>
      </c>
      <c r="P20" s="18"/>
    </row>
    <row r="21" spans="1:16" x14ac:dyDescent="0.25">
      <c r="A21" s="38">
        <v>51</v>
      </c>
      <c r="B21" s="7" t="s">
        <v>13</v>
      </c>
      <c r="C21" s="7">
        <v>60</v>
      </c>
      <c r="D21" s="7">
        <v>158.6</v>
      </c>
      <c r="E21" s="7">
        <v>70.900000000000006</v>
      </c>
      <c r="F21" s="19">
        <v>6</v>
      </c>
      <c r="G21" s="17">
        <v>9.56</v>
      </c>
      <c r="H21" s="22" t="s">
        <v>14</v>
      </c>
      <c r="I21" s="33">
        <v>-25</v>
      </c>
      <c r="J21" s="33">
        <v>38</v>
      </c>
      <c r="K21" s="23" t="s">
        <v>22</v>
      </c>
      <c r="L21" s="21">
        <v>2</v>
      </c>
      <c r="M21" s="7" t="s">
        <v>16</v>
      </c>
      <c r="N21" s="7">
        <f t="shared" si="0"/>
        <v>2</v>
      </c>
      <c r="P21" s="13"/>
    </row>
    <row r="22" spans="1:16" x14ac:dyDescent="0.25">
      <c r="A22" s="38">
        <v>52</v>
      </c>
      <c r="B22" s="7" t="s">
        <v>13</v>
      </c>
      <c r="C22" s="7">
        <v>34</v>
      </c>
      <c r="D22" s="7">
        <v>164.2</v>
      </c>
      <c r="E22" s="7">
        <v>52.7</v>
      </c>
      <c r="F22" s="19">
        <v>4</v>
      </c>
      <c r="G22" s="17">
        <v>27.12</v>
      </c>
      <c r="H22" s="22" t="s">
        <v>14</v>
      </c>
      <c r="I22" s="33">
        <v>14</v>
      </c>
      <c r="J22" s="33">
        <v>50</v>
      </c>
      <c r="K22" s="17" t="s">
        <v>15</v>
      </c>
      <c r="L22" s="21">
        <v>1</v>
      </c>
      <c r="M22" s="17" t="s">
        <v>20</v>
      </c>
      <c r="N22" s="7">
        <f t="shared" si="0"/>
        <v>1</v>
      </c>
      <c r="P22" s="18"/>
    </row>
    <row r="23" spans="1:16" x14ac:dyDescent="0.25">
      <c r="A23" s="38">
        <v>53</v>
      </c>
      <c r="B23" s="7" t="s">
        <v>13</v>
      </c>
      <c r="C23" s="7">
        <v>35</v>
      </c>
      <c r="D23" s="7">
        <v>153.5</v>
      </c>
      <c r="E23" s="7">
        <v>79</v>
      </c>
      <c r="F23" s="19">
        <v>3</v>
      </c>
      <c r="G23" s="17">
        <v>31.75</v>
      </c>
      <c r="H23" s="22" t="s">
        <v>18</v>
      </c>
      <c r="I23" s="33">
        <v>26</v>
      </c>
      <c r="J23" s="33">
        <v>29</v>
      </c>
      <c r="K23" s="23" t="s">
        <v>15</v>
      </c>
      <c r="L23" s="21">
        <v>1</v>
      </c>
      <c r="M23" s="7" t="s">
        <v>16</v>
      </c>
      <c r="N23" s="7">
        <f t="shared" si="0"/>
        <v>2</v>
      </c>
      <c r="P23" s="18"/>
    </row>
    <row r="24" spans="1:16" x14ac:dyDescent="0.25">
      <c r="A24" s="38">
        <v>54</v>
      </c>
      <c r="B24" s="7" t="s">
        <v>13</v>
      </c>
      <c r="C24" s="7">
        <v>41</v>
      </c>
      <c r="D24" s="7">
        <v>159</v>
      </c>
      <c r="E24" s="7">
        <v>44.7</v>
      </c>
      <c r="F24" s="19">
        <v>5.5</v>
      </c>
      <c r="G24" s="17">
        <v>13.12</v>
      </c>
      <c r="H24" s="7" t="s">
        <v>18</v>
      </c>
      <c r="I24" s="33">
        <v>11</v>
      </c>
      <c r="J24" s="33">
        <v>28</v>
      </c>
      <c r="K24" s="17" t="s">
        <v>22</v>
      </c>
      <c r="L24" s="21">
        <v>2</v>
      </c>
      <c r="M24" s="7" t="s">
        <v>16</v>
      </c>
      <c r="N24" s="7">
        <f t="shared" si="0"/>
        <v>2</v>
      </c>
      <c r="P24" s="18"/>
    </row>
    <row r="25" spans="1:16" x14ac:dyDescent="0.25">
      <c r="A25" s="38">
        <v>55</v>
      </c>
      <c r="B25" s="7" t="s">
        <v>17</v>
      </c>
      <c r="C25" s="7">
        <v>57</v>
      </c>
      <c r="D25" s="7">
        <v>179</v>
      </c>
      <c r="E25" s="7">
        <v>104.8</v>
      </c>
      <c r="F25" s="19">
        <v>6</v>
      </c>
      <c r="G25" s="17">
        <v>17.5</v>
      </c>
      <c r="H25" s="22" t="s">
        <v>18</v>
      </c>
      <c r="I25" s="33">
        <v>3</v>
      </c>
      <c r="J25" s="33">
        <v>50</v>
      </c>
      <c r="K25" s="17" t="s">
        <v>22</v>
      </c>
      <c r="L25" s="21">
        <v>2</v>
      </c>
      <c r="M25" s="7" t="s">
        <v>16</v>
      </c>
      <c r="N25" s="7">
        <f t="shared" si="0"/>
        <v>2</v>
      </c>
      <c r="P25" s="18"/>
    </row>
    <row r="26" spans="1:16" x14ac:dyDescent="0.25">
      <c r="A26" s="38">
        <v>56</v>
      </c>
      <c r="B26" s="7" t="s">
        <v>13</v>
      </c>
      <c r="C26" s="7">
        <v>63</v>
      </c>
      <c r="D26" s="7">
        <v>169.8</v>
      </c>
      <c r="E26" s="7">
        <v>86.6</v>
      </c>
      <c r="F26" s="19">
        <v>4</v>
      </c>
      <c r="G26" s="17">
        <v>17.38</v>
      </c>
      <c r="H26" s="22" t="s">
        <v>14</v>
      </c>
      <c r="I26" s="33">
        <v>22</v>
      </c>
      <c r="J26" s="33">
        <v>47</v>
      </c>
      <c r="K26" s="23" t="s">
        <v>15</v>
      </c>
      <c r="L26" s="21">
        <v>1</v>
      </c>
      <c r="M26" s="7" t="s">
        <v>16</v>
      </c>
      <c r="N26" s="7">
        <f t="shared" si="0"/>
        <v>2</v>
      </c>
      <c r="P26" s="24"/>
    </row>
    <row r="27" spans="1:16" x14ac:dyDescent="0.25">
      <c r="A27" s="38">
        <v>57</v>
      </c>
      <c r="B27" s="7" t="s">
        <v>17</v>
      </c>
      <c r="C27" s="7">
        <v>48</v>
      </c>
      <c r="D27" s="7">
        <v>186.3</v>
      </c>
      <c r="E27" s="7">
        <v>76.900000000000006</v>
      </c>
      <c r="F27" s="19">
        <v>5</v>
      </c>
      <c r="G27" s="17">
        <v>18.25</v>
      </c>
      <c r="H27" s="22" t="s">
        <v>18</v>
      </c>
      <c r="I27" s="33">
        <v>23</v>
      </c>
      <c r="J27" s="33">
        <v>23</v>
      </c>
      <c r="K27" s="23" t="s">
        <v>19</v>
      </c>
      <c r="L27" s="21">
        <v>3</v>
      </c>
      <c r="M27" s="7" t="s">
        <v>16</v>
      </c>
      <c r="N27" s="7">
        <f t="shared" si="0"/>
        <v>2</v>
      </c>
      <c r="P27" s="18"/>
    </row>
    <row r="28" spans="1:16" x14ac:dyDescent="0.25">
      <c r="A28" s="38">
        <v>58</v>
      </c>
      <c r="B28" s="7" t="s">
        <v>13</v>
      </c>
      <c r="C28" s="7">
        <v>46</v>
      </c>
      <c r="D28" s="7">
        <v>156</v>
      </c>
      <c r="E28" s="7">
        <v>82</v>
      </c>
      <c r="F28" s="19">
        <v>3.5</v>
      </c>
      <c r="G28" s="17">
        <v>48.38</v>
      </c>
      <c r="H28" s="22" t="s">
        <v>18</v>
      </c>
      <c r="I28" s="33">
        <v>4</v>
      </c>
      <c r="J28" s="33">
        <v>68</v>
      </c>
      <c r="K28" s="17" t="s">
        <v>15</v>
      </c>
      <c r="L28" s="21">
        <v>1</v>
      </c>
      <c r="M28" s="7" t="s">
        <v>16</v>
      </c>
      <c r="N28" s="7">
        <f t="shared" si="0"/>
        <v>2</v>
      </c>
      <c r="P28" s="18"/>
    </row>
    <row r="29" spans="1:16" x14ac:dyDescent="0.25">
      <c r="A29" s="38">
        <v>59</v>
      </c>
      <c r="B29" s="7" t="s">
        <v>13</v>
      </c>
      <c r="C29" s="7">
        <v>62</v>
      </c>
      <c r="D29" s="7">
        <v>170</v>
      </c>
      <c r="E29" s="7">
        <v>108.6</v>
      </c>
      <c r="F29" s="19">
        <v>2</v>
      </c>
      <c r="G29" s="17">
        <v>29</v>
      </c>
      <c r="H29" s="22" t="s">
        <v>14</v>
      </c>
      <c r="I29" s="33">
        <v>7</v>
      </c>
      <c r="J29" s="33">
        <v>54</v>
      </c>
      <c r="K29" s="23" t="s">
        <v>21</v>
      </c>
      <c r="L29" s="21">
        <v>4</v>
      </c>
      <c r="M29" s="7" t="s">
        <v>16</v>
      </c>
      <c r="N29" s="7">
        <f t="shared" si="0"/>
        <v>2</v>
      </c>
      <c r="P29" s="18"/>
    </row>
    <row r="30" spans="1:16" x14ac:dyDescent="0.25">
      <c r="A30" s="38">
        <v>60</v>
      </c>
      <c r="B30" s="7" t="s">
        <v>17</v>
      </c>
      <c r="C30" s="7">
        <v>43</v>
      </c>
      <c r="D30" s="7">
        <v>176</v>
      </c>
      <c r="E30" s="7">
        <v>72</v>
      </c>
      <c r="F30" s="19">
        <v>5</v>
      </c>
      <c r="G30" s="17">
        <v>11.88</v>
      </c>
      <c r="H30" s="22" t="s">
        <v>18</v>
      </c>
      <c r="I30" s="33">
        <v>7</v>
      </c>
      <c r="J30" s="33">
        <v>26</v>
      </c>
      <c r="K30" s="17" t="s">
        <v>15</v>
      </c>
      <c r="L30" s="21">
        <v>1</v>
      </c>
      <c r="M30" s="17" t="s">
        <v>20</v>
      </c>
      <c r="N30" s="7">
        <f t="shared" si="0"/>
        <v>1</v>
      </c>
      <c r="P30" s="18"/>
    </row>
    <row r="31" spans="1:16" x14ac:dyDescent="0.25">
      <c r="A31" s="38">
        <v>61</v>
      </c>
      <c r="B31" s="7" t="s">
        <v>13</v>
      </c>
      <c r="C31" s="7">
        <v>59</v>
      </c>
      <c r="D31" s="7">
        <v>158.4</v>
      </c>
      <c r="E31" s="7">
        <v>62.3</v>
      </c>
      <c r="F31" s="19">
        <v>3.5</v>
      </c>
      <c r="G31" s="17">
        <v>14.88</v>
      </c>
      <c r="H31" s="22" t="s">
        <v>18</v>
      </c>
      <c r="I31" s="33">
        <v>6</v>
      </c>
      <c r="J31" s="33">
        <v>53</v>
      </c>
      <c r="K31" s="23" t="s">
        <v>15</v>
      </c>
      <c r="L31" s="21">
        <v>1</v>
      </c>
      <c r="M31" s="7" t="s">
        <v>16</v>
      </c>
      <c r="N31" s="7">
        <f t="shared" si="0"/>
        <v>2</v>
      </c>
      <c r="P31" s="18"/>
    </row>
    <row r="32" spans="1:16" x14ac:dyDescent="0.25">
      <c r="A32" s="38">
        <v>62</v>
      </c>
      <c r="B32" s="7" t="s">
        <v>13</v>
      </c>
      <c r="C32" s="7">
        <v>62</v>
      </c>
      <c r="D32" s="7">
        <v>162</v>
      </c>
      <c r="E32" s="7">
        <v>71.099999999999994</v>
      </c>
      <c r="F32" s="19">
        <v>2.5</v>
      </c>
      <c r="G32" s="17">
        <v>40.5</v>
      </c>
      <c r="H32" s="7" t="s">
        <v>14</v>
      </c>
      <c r="I32" s="33">
        <v>19</v>
      </c>
      <c r="J32" s="33">
        <v>43</v>
      </c>
      <c r="K32" s="17" t="s">
        <v>15</v>
      </c>
      <c r="L32" s="21">
        <v>1</v>
      </c>
      <c r="M32" s="7" t="s">
        <v>16</v>
      </c>
      <c r="N32" s="7">
        <f t="shared" si="0"/>
        <v>2</v>
      </c>
      <c r="P32" s="18"/>
    </row>
    <row r="33" spans="1:16" x14ac:dyDescent="0.25">
      <c r="A33" s="38">
        <v>63</v>
      </c>
      <c r="B33" s="7" t="s">
        <v>13</v>
      </c>
      <c r="C33" s="7">
        <v>40</v>
      </c>
      <c r="D33" s="7">
        <v>155</v>
      </c>
      <c r="E33" s="7">
        <v>61</v>
      </c>
      <c r="F33" s="19">
        <v>3.5</v>
      </c>
      <c r="G33" s="17">
        <v>71.38</v>
      </c>
      <c r="H33" s="7" t="s">
        <v>18</v>
      </c>
      <c r="I33" s="33">
        <v>8</v>
      </c>
      <c r="J33" s="33">
        <v>36</v>
      </c>
      <c r="K33" s="17" t="s">
        <v>19</v>
      </c>
      <c r="L33" s="21">
        <v>3</v>
      </c>
      <c r="M33" s="7" t="s">
        <v>16</v>
      </c>
      <c r="N33" s="7">
        <f t="shared" si="0"/>
        <v>2</v>
      </c>
      <c r="P33" s="18"/>
    </row>
    <row r="34" spans="1:16" x14ac:dyDescent="0.25">
      <c r="A34" s="38">
        <v>64</v>
      </c>
      <c r="B34" s="7" t="s">
        <v>17</v>
      </c>
      <c r="C34" s="7">
        <v>64</v>
      </c>
      <c r="D34" s="7">
        <v>176</v>
      </c>
      <c r="E34" s="7">
        <v>72</v>
      </c>
      <c r="F34" s="19">
        <v>6</v>
      </c>
      <c r="G34" s="17">
        <v>16</v>
      </c>
      <c r="H34" s="7" t="s">
        <v>18</v>
      </c>
      <c r="I34" s="33">
        <v>19</v>
      </c>
      <c r="J34" s="33">
        <v>20</v>
      </c>
      <c r="K34" s="17" t="s">
        <v>22</v>
      </c>
      <c r="L34" s="21">
        <v>2</v>
      </c>
      <c r="M34" s="7" t="s">
        <v>16</v>
      </c>
      <c r="N34" s="7">
        <f t="shared" si="0"/>
        <v>2</v>
      </c>
      <c r="P34" s="18"/>
    </row>
    <row r="35" spans="1:16" x14ac:dyDescent="0.25">
      <c r="A35" s="38">
        <v>65</v>
      </c>
      <c r="B35" s="7" t="s">
        <v>13</v>
      </c>
      <c r="C35" s="7">
        <v>30</v>
      </c>
      <c r="D35" s="7">
        <v>162.5</v>
      </c>
      <c r="E35" s="7">
        <v>60.2</v>
      </c>
      <c r="F35" s="19">
        <v>4</v>
      </c>
      <c r="G35" s="17">
        <v>41.81</v>
      </c>
      <c r="H35" s="7" t="s">
        <v>18</v>
      </c>
      <c r="I35" s="33">
        <v>22</v>
      </c>
      <c r="J35" s="33">
        <v>49</v>
      </c>
      <c r="K35" s="17" t="s">
        <v>15</v>
      </c>
      <c r="L35" s="21">
        <v>1</v>
      </c>
      <c r="M35" s="7" t="s">
        <v>16</v>
      </c>
      <c r="N35" s="7">
        <f t="shared" si="0"/>
        <v>2</v>
      </c>
      <c r="P35" s="18"/>
    </row>
    <row r="36" spans="1:16" x14ac:dyDescent="0.25">
      <c r="A36" s="38">
        <v>66</v>
      </c>
      <c r="B36" s="7" t="s">
        <v>17</v>
      </c>
      <c r="C36" s="7">
        <v>44</v>
      </c>
      <c r="D36" s="7">
        <v>171</v>
      </c>
      <c r="E36" s="7">
        <v>66</v>
      </c>
      <c r="F36" s="19">
        <v>6</v>
      </c>
      <c r="G36" s="28">
        <v>6.5</v>
      </c>
      <c r="H36" s="7" t="s">
        <v>14</v>
      </c>
      <c r="I36" s="33">
        <v>-16</v>
      </c>
      <c r="J36" s="33">
        <v>16</v>
      </c>
      <c r="K36" s="17" t="s">
        <v>19</v>
      </c>
      <c r="L36" s="21">
        <v>3</v>
      </c>
      <c r="M36" s="7" t="s">
        <v>16</v>
      </c>
      <c r="N36" s="7">
        <f t="shared" si="0"/>
        <v>2</v>
      </c>
      <c r="P36" s="18"/>
    </row>
    <row r="37" spans="1:16" x14ac:dyDescent="0.25">
      <c r="G37" s="8"/>
      <c r="P37" s="18"/>
    </row>
    <row r="38" spans="1:16" x14ac:dyDescent="0.25">
      <c r="B38" s="33"/>
      <c r="C38" s="27"/>
      <c r="D38" s="27"/>
      <c r="E38" s="27"/>
      <c r="F38" s="27"/>
      <c r="G38" s="27"/>
      <c r="H38" s="33"/>
      <c r="I38" s="27"/>
      <c r="J38" s="27"/>
      <c r="K38" s="17"/>
      <c r="L38" s="33"/>
    </row>
    <row r="39" spans="1:16" x14ac:dyDescent="0.25">
      <c r="B39" s="33"/>
      <c r="C39" s="33"/>
      <c r="D39" s="33"/>
      <c r="E39" s="33"/>
      <c r="F39" s="33"/>
      <c r="G39" s="33"/>
      <c r="H39" s="33"/>
      <c r="K39" s="17"/>
      <c r="L39" s="33"/>
    </row>
    <row r="40" spans="1:16" x14ac:dyDescent="0.25">
      <c r="B40" s="33"/>
      <c r="C40" s="33"/>
      <c r="D40" s="33"/>
      <c r="E40" s="33"/>
      <c r="F40" s="33"/>
      <c r="G40" s="33"/>
      <c r="H40" s="33"/>
      <c r="K40" s="17"/>
      <c r="L40" s="33"/>
    </row>
    <row r="41" spans="1:16" x14ac:dyDescent="0.25">
      <c r="B41" s="33"/>
      <c r="C41" s="33"/>
      <c r="D41" s="33"/>
      <c r="E41" s="33"/>
      <c r="F41" s="33"/>
      <c r="G41" s="33"/>
      <c r="H41" s="33"/>
      <c r="K41" s="17"/>
      <c r="L41" s="3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/>
  <dimension ref="A1:Q45"/>
  <sheetViews>
    <sheetView zoomScale="90" zoomScaleNormal="90" workbookViewId="0">
      <selection activeCell="C20" sqref="C20"/>
    </sheetView>
  </sheetViews>
  <sheetFormatPr defaultColWidth="10.85546875" defaultRowHeight="15" x14ac:dyDescent="0.25"/>
  <cols>
    <col min="1" max="1" width="10.85546875" style="33"/>
    <col min="2" max="2" width="10.42578125" style="7" customWidth="1"/>
    <col min="3" max="3" width="11" style="7" bestFit="1" customWidth="1"/>
    <col min="4" max="4" width="11.7109375" style="7" bestFit="1" customWidth="1"/>
    <col min="5" max="6" width="11" style="7" bestFit="1" customWidth="1"/>
    <col min="7" max="7" width="17.85546875" style="7" customWidth="1"/>
    <col min="8" max="8" width="10.85546875" style="7"/>
    <col min="9" max="10" width="10.85546875" style="33"/>
    <col min="11" max="11" width="10.85546875" style="7"/>
    <col min="12" max="12" width="13" style="7" customWidth="1"/>
    <col min="13" max="13" width="10.85546875" style="7"/>
    <col min="14" max="14" width="13.140625" style="7" customWidth="1"/>
    <col min="15" max="16384" width="10.85546875" style="7"/>
  </cols>
  <sheetData>
    <row r="1" spans="1:14" x14ac:dyDescent="0.25">
      <c r="A1" s="2" t="s">
        <v>4</v>
      </c>
    </row>
    <row r="2" spans="1:14" x14ac:dyDescent="0.25">
      <c r="A2" s="2" t="s">
        <v>27</v>
      </c>
    </row>
    <row r="3" spans="1:14" ht="30" x14ac:dyDescent="0.25">
      <c r="A3" s="42" t="s">
        <v>25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3</v>
      </c>
      <c r="G3" s="29" t="s">
        <v>26</v>
      </c>
      <c r="H3" s="2" t="s">
        <v>9</v>
      </c>
      <c r="I3" s="12" t="s">
        <v>64</v>
      </c>
      <c r="J3" s="12" t="s">
        <v>65</v>
      </c>
      <c r="K3" s="2" t="s">
        <v>10</v>
      </c>
      <c r="L3" s="2" t="s">
        <v>11</v>
      </c>
      <c r="M3" s="2" t="s">
        <v>12</v>
      </c>
      <c r="N3" s="2" t="s">
        <v>23</v>
      </c>
    </row>
    <row r="4" spans="1:14" x14ac:dyDescent="0.25">
      <c r="A4" s="37">
        <v>1</v>
      </c>
      <c r="B4" s="7" t="s">
        <v>13</v>
      </c>
      <c r="C4" s="7">
        <v>46</v>
      </c>
      <c r="D4" s="7">
        <v>159</v>
      </c>
      <c r="E4" s="7">
        <v>100</v>
      </c>
      <c r="F4" s="19">
        <v>3.5</v>
      </c>
      <c r="G4" s="30">
        <v>15.56</v>
      </c>
      <c r="H4" s="20" t="s">
        <v>14</v>
      </c>
      <c r="I4" s="33">
        <v>11</v>
      </c>
      <c r="J4" s="33">
        <v>64</v>
      </c>
      <c r="K4" s="17" t="s">
        <v>15</v>
      </c>
      <c r="L4" s="21">
        <v>1</v>
      </c>
      <c r="M4" s="7" t="s">
        <v>16</v>
      </c>
      <c r="N4" s="7">
        <f>IF(M4="N",2,1)</f>
        <v>2</v>
      </c>
    </row>
    <row r="5" spans="1:14" x14ac:dyDescent="0.25">
      <c r="A5" s="37">
        <v>2</v>
      </c>
      <c r="B5" s="7" t="s">
        <v>17</v>
      </c>
      <c r="C5" s="7">
        <v>44</v>
      </c>
      <c r="D5" s="7">
        <v>177</v>
      </c>
      <c r="E5" s="7">
        <v>115.8</v>
      </c>
      <c r="F5" s="19">
        <v>6</v>
      </c>
      <c r="G5" s="30">
        <v>14.75</v>
      </c>
      <c r="H5" s="22" t="s">
        <v>18</v>
      </c>
      <c r="I5" s="33">
        <v>5</v>
      </c>
      <c r="J5" s="33">
        <v>27</v>
      </c>
      <c r="K5" s="23" t="s">
        <v>19</v>
      </c>
      <c r="L5" s="21">
        <v>3</v>
      </c>
      <c r="M5" s="7" t="s">
        <v>16</v>
      </c>
      <c r="N5" s="7">
        <f t="shared" ref="N5:N36" si="0">IF(M5="N",2,1)</f>
        <v>2</v>
      </c>
    </row>
    <row r="6" spans="1:14" x14ac:dyDescent="0.25">
      <c r="A6" s="37">
        <v>3</v>
      </c>
      <c r="B6" s="7" t="s">
        <v>13</v>
      </c>
      <c r="C6" s="7">
        <v>32</v>
      </c>
      <c r="D6" s="7">
        <v>150.5</v>
      </c>
      <c r="E6" s="7">
        <v>51.4</v>
      </c>
      <c r="F6" s="19">
        <v>4.5</v>
      </c>
      <c r="G6" s="30">
        <v>9.6199999999999992</v>
      </c>
      <c r="H6" s="7" t="s">
        <v>14</v>
      </c>
      <c r="I6" s="33">
        <v>5</v>
      </c>
      <c r="J6" s="33">
        <v>40</v>
      </c>
      <c r="K6" s="17" t="s">
        <v>15</v>
      </c>
      <c r="L6" s="21">
        <v>1</v>
      </c>
      <c r="M6" s="17" t="s">
        <v>20</v>
      </c>
      <c r="N6" s="7">
        <f t="shared" si="0"/>
        <v>1</v>
      </c>
    </row>
    <row r="7" spans="1:14" x14ac:dyDescent="0.25">
      <c r="A7" s="37">
        <v>4</v>
      </c>
      <c r="B7" s="7" t="s">
        <v>13</v>
      </c>
      <c r="C7" s="7">
        <v>61</v>
      </c>
      <c r="D7" s="7">
        <v>162</v>
      </c>
      <c r="E7" s="7">
        <v>57.6</v>
      </c>
      <c r="F7" s="19">
        <v>3.5</v>
      </c>
      <c r="G7" s="30">
        <v>45.88</v>
      </c>
      <c r="H7" s="22" t="s">
        <v>14</v>
      </c>
      <c r="I7" s="33">
        <v>24</v>
      </c>
      <c r="J7" s="33">
        <v>50</v>
      </c>
      <c r="K7" s="23" t="s">
        <v>21</v>
      </c>
      <c r="L7" s="21">
        <v>4</v>
      </c>
      <c r="M7" s="7" t="s">
        <v>16</v>
      </c>
      <c r="N7" s="7">
        <f t="shared" si="0"/>
        <v>2</v>
      </c>
    </row>
    <row r="8" spans="1:14" x14ac:dyDescent="0.25">
      <c r="A8" s="37">
        <v>5</v>
      </c>
      <c r="B8" s="7" t="s">
        <v>13</v>
      </c>
      <c r="C8" s="7">
        <v>53</v>
      </c>
      <c r="D8" s="7">
        <v>161.5</v>
      </c>
      <c r="E8" s="7">
        <v>72.5</v>
      </c>
      <c r="F8" s="19">
        <v>5</v>
      </c>
      <c r="G8" s="30">
        <v>27.25</v>
      </c>
      <c r="H8" s="22" t="s">
        <v>14</v>
      </c>
      <c r="I8" s="33">
        <v>6</v>
      </c>
      <c r="J8" s="33">
        <v>25</v>
      </c>
      <c r="K8" s="23" t="s">
        <v>15</v>
      </c>
      <c r="L8" s="21">
        <v>1</v>
      </c>
      <c r="M8" s="7" t="s">
        <v>16</v>
      </c>
      <c r="N8" s="7">
        <f t="shared" si="0"/>
        <v>2</v>
      </c>
    </row>
    <row r="9" spans="1:14" x14ac:dyDescent="0.25">
      <c r="A9" s="37">
        <v>6</v>
      </c>
      <c r="B9" s="7" t="s">
        <v>17</v>
      </c>
      <c r="C9" s="7">
        <v>70</v>
      </c>
      <c r="D9" s="7">
        <v>162.69999999999999</v>
      </c>
      <c r="E9" s="7">
        <v>76</v>
      </c>
      <c r="F9" s="19">
        <v>6</v>
      </c>
      <c r="G9" s="30">
        <v>4.38</v>
      </c>
      <c r="H9" s="7" t="s">
        <v>18</v>
      </c>
      <c r="I9" s="33">
        <v>18</v>
      </c>
      <c r="J9" s="33">
        <v>30</v>
      </c>
      <c r="K9" s="23" t="s">
        <v>19</v>
      </c>
      <c r="L9" s="21">
        <v>3</v>
      </c>
      <c r="M9" s="17" t="s">
        <v>20</v>
      </c>
      <c r="N9" s="7">
        <f t="shared" si="0"/>
        <v>1</v>
      </c>
    </row>
    <row r="10" spans="1:14" x14ac:dyDescent="0.25">
      <c r="A10" s="37">
        <v>7</v>
      </c>
      <c r="B10" s="13" t="s">
        <v>13</v>
      </c>
      <c r="C10" s="13">
        <v>62</v>
      </c>
      <c r="D10" s="7">
        <v>158</v>
      </c>
      <c r="E10" s="7">
        <v>52</v>
      </c>
      <c r="F10" s="13">
        <v>3.5</v>
      </c>
      <c r="G10" s="30">
        <v>96</v>
      </c>
      <c r="H10" s="13" t="s">
        <v>18</v>
      </c>
      <c r="I10" s="33">
        <v>21</v>
      </c>
      <c r="J10" s="33">
        <v>56</v>
      </c>
      <c r="K10" s="17" t="s">
        <v>15</v>
      </c>
      <c r="L10" s="21">
        <v>1</v>
      </c>
      <c r="M10" s="7" t="s">
        <v>16</v>
      </c>
      <c r="N10" s="7">
        <f t="shared" si="0"/>
        <v>2</v>
      </c>
    </row>
    <row r="11" spans="1:14" x14ac:dyDescent="0.25">
      <c r="A11" s="37">
        <v>8</v>
      </c>
      <c r="B11" s="7" t="s">
        <v>13</v>
      </c>
      <c r="C11" s="7">
        <v>56</v>
      </c>
      <c r="D11" s="7">
        <v>160</v>
      </c>
      <c r="E11" s="7">
        <v>77</v>
      </c>
      <c r="F11" s="19">
        <v>5</v>
      </c>
      <c r="G11" s="30">
        <v>38.380000000000003</v>
      </c>
      <c r="H11" s="7" t="s">
        <v>18</v>
      </c>
      <c r="I11" s="33">
        <v>-28</v>
      </c>
      <c r="J11" s="33">
        <v>46</v>
      </c>
      <c r="K11" s="17" t="s">
        <v>22</v>
      </c>
      <c r="L11" s="21">
        <v>2</v>
      </c>
      <c r="M11" s="17" t="s">
        <v>20</v>
      </c>
      <c r="N11" s="7">
        <f t="shared" si="0"/>
        <v>1</v>
      </c>
    </row>
    <row r="12" spans="1:14" x14ac:dyDescent="0.25">
      <c r="A12" s="37">
        <v>9</v>
      </c>
      <c r="B12" s="7" t="s">
        <v>13</v>
      </c>
      <c r="C12" s="7">
        <v>78</v>
      </c>
      <c r="D12" s="7">
        <v>154</v>
      </c>
      <c r="E12" s="7">
        <v>106.6</v>
      </c>
      <c r="F12" s="19">
        <v>4.5</v>
      </c>
      <c r="G12" s="30">
        <v>8.75</v>
      </c>
      <c r="H12" s="22" t="s">
        <v>18</v>
      </c>
      <c r="I12" s="33">
        <v>14</v>
      </c>
      <c r="J12" s="33">
        <v>21</v>
      </c>
      <c r="K12" s="17" t="s">
        <v>22</v>
      </c>
      <c r="L12" s="21">
        <v>2</v>
      </c>
      <c r="M12" s="7" t="s">
        <v>16</v>
      </c>
      <c r="N12" s="7">
        <f t="shared" si="0"/>
        <v>2</v>
      </c>
    </row>
    <row r="13" spans="1:14" x14ac:dyDescent="0.25">
      <c r="A13" s="37">
        <v>10</v>
      </c>
      <c r="B13" s="7" t="s">
        <v>17</v>
      </c>
      <c r="C13" s="7">
        <v>49</v>
      </c>
      <c r="D13" s="7">
        <v>172</v>
      </c>
      <c r="E13" s="7">
        <v>68.5</v>
      </c>
      <c r="F13" s="19">
        <v>3</v>
      </c>
      <c r="G13" s="30">
        <v>29.5</v>
      </c>
      <c r="H13" s="22" t="s">
        <v>14</v>
      </c>
      <c r="I13" s="33">
        <v>16</v>
      </c>
      <c r="J13" s="33">
        <v>38</v>
      </c>
      <c r="K13" s="17" t="s">
        <v>15</v>
      </c>
      <c r="L13" s="21">
        <v>1</v>
      </c>
      <c r="M13" s="7" t="s">
        <v>16</v>
      </c>
      <c r="N13" s="7">
        <f t="shared" si="0"/>
        <v>2</v>
      </c>
    </row>
    <row r="14" spans="1:14" x14ac:dyDescent="0.25">
      <c r="A14" s="37">
        <v>11</v>
      </c>
      <c r="B14" s="7" t="s">
        <v>13</v>
      </c>
      <c r="C14" s="7">
        <v>34</v>
      </c>
      <c r="D14" s="7">
        <v>163.30000000000001</v>
      </c>
      <c r="E14" s="7">
        <v>60.6</v>
      </c>
      <c r="F14" s="19">
        <v>3.5</v>
      </c>
      <c r="G14" s="30">
        <v>27.75</v>
      </c>
      <c r="H14" s="22" t="s">
        <v>14</v>
      </c>
      <c r="I14" s="33">
        <v>27</v>
      </c>
      <c r="J14" s="33">
        <v>58</v>
      </c>
      <c r="K14" s="17" t="s">
        <v>15</v>
      </c>
      <c r="L14" s="21">
        <v>1</v>
      </c>
      <c r="M14" s="17" t="s">
        <v>20</v>
      </c>
      <c r="N14" s="7">
        <f t="shared" si="0"/>
        <v>1</v>
      </c>
    </row>
    <row r="15" spans="1:14" x14ac:dyDescent="0.25">
      <c r="A15" s="37">
        <v>12</v>
      </c>
      <c r="B15" s="7" t="s">
        <v>13</v>
      </c>
      <c r="C15" s="7">
        <v>48</v>
      </c>
      <c r="D15" s="7">
        <v>165.5</v>
      </c>
      <c r="E15" s="7">
        <v>73.3</v>
      </c>
      <c r="F15" s="19">
        <v>3.5</v>
      </c>
      <c r="G15" s="30">
        <v>36.5</v>
      </c>
      <c r="H15" s="22" t="s">
        <v>18</v>
      </c>
      <c r="I15" s="33">
        <v>10</v>
      </c>
      <c r="J15" s="33">
        <v>51</v>
      </c>
      <c r="K15" s="17" t="s">
        <v>21</v>
      </c>
      <c r="L15" s="21">
        <v>4</v>
      </c>
      <c r="M15" s="7" t="s">
        <v>16</v>
      </c>
      <c r="N15" s="7">
        <f t="shared" si="0"/>
        <v>2</v>
      </c>
    </row>
    <row r="16" spans="1:14" x14ac:dyDescent="0.25">
      <c r="A16" s="37">
        <v>13</v>
      </c>
      <c r="B16" s="7" t="s">
        <v>13</v>
      </c>
      <c r="C16" s="7">
        <v>54</v>
      </c>
      <c r="D16" s="7">
        <v>178.8</v>
      </c>
      <c r="E16" s="7">
        <v>67.8</v>
      </c>
      <c r="F16" s="19">
        <v>3.5</v>
      </c>
      <c r="G16" s="30">
        <v>14.19</v>
      </c>
      <c r="H16" s="22" t="s">
        <v>18</v>
      </c>
      <c r="I16" s="33">
        <v>21</v>
      </c>
      <c r="J16" s="33">
        <v>52</v>
      </c>
      <c r="K16" s="23" t="s">
        <v>15</v>
      </c>
      <c r="L16" s="21">
        <v>1</v>
      </c>
      <c r="M16" s="7" t="s">
        <v>16</v>
      </c>
      <c r="N16" s="7">
        <f t="shared" si="0"/>
        <v>2</v>
      </c>
    </row>
    <row r="17" spans="1:14" x14ac:dyDescent="0.25">
      <c r="A17" s="37">
        <v>14</v>
      </c>
      <c r="B17" s="7" t="s">
        <v>13</v>
      </c>
      <c r="C17" s="7">
        <v>70</v>
      </c>
      <c r="D17" s="7">
        <v>163</v>
      </c>
      <c r="E17" s="7">
        <v>83</v>
      </c>
      <c r="F17" s="19">
        <v>5.5</v>
      </c>
      <c r="G17" s="30">
        <v>14.69</v>
      </c>
      <c r="H17" s="22" t="s">
        <v>14</v>
      </c>
      <c r="I17" s="33">
        <v>12</v>
      </c>
      <c r="J17" s="33">
        <v>57</v>
      </c>
      <c r="K17" s="17" t="s">
        <v>15</v>
      </c>
      <c r="L17" s="21">
        <v>1</v>
      </c>
      <c r="M17" s="7" t="s">
        <v>16</v>
      </c>
      <c r="N17" s="7">
        <f t="shared" si="0"/>
        <v>2</v>
      </c>
    </row>
    <row r="18" spans="1:14" x14ac:dyDescent="0.25">
      <c r="A18" s="37">
        <v>15</v>
      </c>
      <c r="B18" s="7" t="s">
        <v>13</v>
      </c>
      <c r="C18" s="7">
        <v>70</v>
      </c>
      <c r="D18" s="7">
        <v>158.6</v>
      </c>
      <c r="E18" s="7">
        <v>70.900000000000006</v>
      </c>
      <c r="F18" s="19">
        <v>6</v>
      </c>
      <c r="G18" s="30">
        <v>37.380000000000003</v>
      </c>
      <c r="H18" s="22" t="s">
        <v>18</v>
      </c>
      <c r="I18" s="33">
        <v>12</v>
      </c>
      <c r="J18" s="33">
        <v>15</v>
      </c>
      <c r="K18" s="23" t="s">
        <v>22</v>
      </c>
      <c r="L18" s="21">
        <v>2</v>
      </c>
      <c r="M18" s="7" t="s">
        <v>16</v>
      </c>
      <c r="N18" s="7">
        <f t="shared" si="0"/>
        <v>2</v>
      </c>
    </row>
    <row r="19" spans="1:14" x14ac:dyDescent="0.25">
      <c r="A19" s="37">
        <v>16</v>
      </c>
      <c r="B19" s="7" t="s">
        <v>17</v>
      </c>
      <c r="C19" s="7">
        <v>36</v>
      </c>
      <c r="D19" s="7">
        <v>172.5</v>
      </c>
      <c r="E19" s="7">
        <v>94</v>
      </c>
      <c r="F19" s="19">
        <v>3.5</v>
      </c>
      <c r="G19" s="30">
        <v>25.94</v>
      </c>
      <c r="H19" s="7" t="s">
        <v>18</v>
      </c>
      <c r="I19" s="33">
        <v>7</v>
      </c>
      <c r="J19" s="33">
        <v>47</v>
      </c>
      <c r="K19" s="17" t="s">
        <v>15</v>
      </c>
      <c r="L19" s="21">
        <v>1</v>
      </c>
      <c r="M19" s="7" t="s">
        <v>16</v>
      </c>
      <c r="N19" s="7">
        <f t="shared" si="0"/>
        <v>2</v>
      </c>
    </row>
    <row r="20" spans="1:14" x14ac:dyDescent="0.25">
      <c r="A20" s="37">
        <v>17</v>
      </c>
      <c r="B20" s="7" t="s">
        <v>13</v>
      </c>
      <c r="C20" s="7">
        <v>47</v>
      </c>
      <c r="D20" s="7">
        <v>160.5</v>
      </c>
      <c r="E20" s="7">
        <v>91</v>
      </c>
      <c r="F20" s="19">
        <v>3</v>
      </c>
      <c r="G20" s="30">
        <v>44.88</v>
      </c>
      <c r="H20" s="7" t="s">
        <v>14</v>
      </c>
      <c r="I20" s="33">
        <v>27</v>
      </c>
      <c r="J20" s="33">
        <v>32</v>
      </c>
      <c r="K20" s="17" t="s">
        <v>15</v>
      </c>
      <c r="L20" s="21">
        <v>1</v>
      </c>
      <c r="M20" s="17" t="s">
        <v>20</v>
      </c>
      <c r="N20" s="7">
        <f t="shared" si="0"/>
        <v>1</v>
      </c>
    </row>
    <row r="21" spans="1:14" x14ac:dyDescent="0.25">
      <c r="A21" s="51">
        <v>18</v>
      </c>
      <c r="B21" s="52"/>
      <c r="C21" s="52"/>
      <c r="D21" s="52"/>
      <c r="E21" s="52"/>
      <c r="F21" s="53"/>
      <c r="G21" s="54"/>
      <c r="H21" s="52"/>
      <c r="I21" s="52"/>
      <c r="J21" s="52"/>
      <c r="K21" s="54"/>
      <c r="L21" s="55"/>
      <c r="M21" s="54" t="s">
        <v>20</v>
      </c>
      <c r="N21" s="52">
        <f t="shared" si="0"/>
        <v>1</v>
      </c>
    </row>
    <row r="22" spans="1:14" x14ac:dyDescent="0.25">
      <c r="A22" s="37">
        <v>19</v>
      </c>
      <c r="B22" s="7" t="s">
        <v>13</v>
      </c>
      <c r="C22" s="7">
        <v>46</v>
      </c>
      <c r="D22" s="7">
        <v>159</v>
      </c>
      <c r="E22" s="7">
        <v>55</v>
      </c>
      <c r="F22" s="19">
        <v>2.5</v>
      </c>
      <c r="G22" s="30">
        <v>18.75</v>
      </c>
      <c r="H22" s="22" t="s">
        <v>14</v>
      </c>
      <c r="I22" s="33">
        <v>18</v>
      </c>
      <c r="J22" s="33">
        <v>37</v>
      </c>
      <c r="K22" s="17" t="s">
        <v>19</v>
      </c>
      <c r="L22" s="21">
        <v>3</v>
      </c>
      <c r="M22" s="7" t="s">
        <v>16</v>
      </c>
      <c r="N22" s="7">
        <f t="shared" si="0"/>
        <v>2</v>
      </c>
    </row>
    <row r="23" spans="1:14" x14ac:dyDescent="0.25">
      <c r="A23" s="37">
        <v>20</v>
      </c>
      <c r="B23" s="7" t="s">
        <v>17</v>
      </c>
      <c r="C23" s="7">
        <v>66</v>
      </c>
      <c r="D23" s="7">
        <v>169.5</v>
      </c>
      <c r="E23" s="7">
        <v>104</v>
      </c>
      <c r="F23" s="19">
        <v>4.5</v>
      </c>
      <c r="G23" s="30">
        <v>15.44</v>
      </c>
      <c r="H23" s="22" t="s">
        <v>14</v>
      </c>
      <c r="I23" s="33">
        <v>17</v>
      </c>
      <c r="J23" s="33">
        <v>32</v>
      </c>
      <c r="K23" s="17" t="s">
        <v>15</v>
      </c>
      <c r="L23" s="21">
        <v>1</v>
      </c>
      <c r="M23" s="7" t="s">
        <v>16</v>
      </c>
      <c r="N23" s="7">
        <f t="shared" si="0"/>
        <v>2</v>
      </c>
    </row>
    <row r="24" spans="1:14" x14ac:dyDescent="0.25">
      <c r="A24" s="37">
        <v>21</v>
      </c>
      <c r="B24" s="7" t="s">
        <v>13</v>
      </c>
      <c r="C24" s="7">
        <v>38</v>
      </c>
      <c r="D24" s="7">
        <v>177.4</v>
      </c>
      <c r="E24" s="7">
        <v>80.099999999999994</v>
      </c>
      <c r="F24" s="19">
        <v>2.5</v>
      </c>
      <c r="G24" s="30">
        <v>34.25</v>
      </c>
      <c r="H24" s="22" t="s">
        <v>14</v>
      </c>
      <c r="I24" s="33">
        <v>25</v>
      </c>
      <c r="J24" s="33">
        <v>63</v>
      </c>
      <c r="K24" s="23" t="s">
        <v>15</v>
      </c>
      <c r="L24" s="21">
        <v>1</v>
      </c>
      <c r="M24" s="17" t="s">
        <v>20</v>
      </c>
      <c r="N24" s="7">
        <f t="shared" si="0"/>
        <v>1</v>
      </c>
    </row>
    <row r="25" spans="1:14" x14ac:dyDescent="0.25">
      <c r="A25" s="37">
        <v>22</v>
      </c>
      <c r="B25" s="7" t="s">
        <v>13</v>
      </c>
      <c r="C25" s="7">
        <v>56</v>
      </c>
      <c r="D25" s="7">
        <v>157.5</v>
      </c>
      <c r="E25" s="7">
        <v>57.5</v>
      </c>
      <c r="F25" s="19">
        <v>2.5</v>
      </c>
      <c r="G25" s="30">
        <v>34.880000000000003</v>
      </c>
      <c r="H25" s="7" t="s">
        <v>18</v>
      </c>
      <c r="I25" s="33">
        <v>29</v>
      </c>
      <c r="J25" s="33">
        <v>53</v>
      </c>
      <c r="K25" s="17" t="s">
        <v>15</v>
      </c>
      <c r="L25" s="21">
        <v>1</v>
      </c>
      <c r="M25" s="7" t="s">
        <v>16</v>
      </c>
      <c r="N25" s="7">
        <f t="shared" si="0"/>
        <v>2</v>
      </c>
    </row>
    <row r="26" spans="1:14" x14ac:dyDescent="0.25">
      <c r="A26" s="37">
        <v>23</v>
      </c>
      <c r="B26" s="7" t="s">
        <v>13</v>
      </c>
      <c r="C26" s="7">
        <v>60</v>
      </c>
      <c r="D26" s="7">
        <v>156</v>
      </c>
      <c r="E26" s="7">
        <v>82</v>
      </c>
      <c r="F26" s="19">
        <v>3</v>
      </c>
      <c r="G26" s="30">
        <v>13.62</v>
      </c>
      <c r="H26" s="7" t="s">
        <v>18</v>
      </c>
      <c r="I26" s="33">
        <v>5</v>
      </c>
      <c r="J26" s="33">
        <v>40</v>
      </c>
      <c r="K26" s="17" t="s">
        <v>22</v>
      </c>
      <c r="L26" s="21">
        <v>2</v>
      </c>
      <c r="M26" s="7" t="s">
        <v>16</v>
      </c>
      <c r="N26" s="7">
        <f t="shared" si="0"/>
        <v>2</v>
      </c>
    </row>
    <row r="27" spans="1:14" x14ac:dyDescent="0.25">
      <c r="A27" s="37">
        <v>24</v>
      </c>
      <c r="B27" s="7" t="s">
        <v>13</v>
      </c>
      <c r="C27" s="7">
        <v>66</v>
      </c>
      <c r="D27" s="7">
        <v>156</v>
      </c>
      <c r="E27" s="7">
        <v>80.900000000000006</v>
      </c>
      <c r="F27" s="19">
        <v>4</v>
      </c>
      <c r="G27" s="30">
        <v>23.62</v>
      </c>
      <c r="H27" s="22" t="s">
        <v>14</v>
      </c>
      <c r="I27" s="33">
        <v>6</v>
      </c>
      <c r="J27" s="33">
        <v>44</v>
      </c>
      <c r="K27" s="23" t="s">
        <v>21</v>
      </c>
      <c r="L27" s="21">
        <v>4</v>
      </c>
      <c r="M27" s="7" t="s">
        <v>16</v>
      </c>
      <c r="N27" s="7">
        <f t="shared" si="0"/>
        <v>2</v>
      </c>
    </row>
    <row r="28" spans="1:14" x14ac:dyDescent="0.25">
      <c r="A28" s="37">
        <v>25</v>
      </c>
      <c r="B28" s="7" t="s">
        <v>13</v>
      </c>
      <c r="C28" s="7">
        <v>39</v>
      </c>
      <c r="D28" s="7">
        <v>166.3</v>
      </c>
      <c r="E28" s="7">
        <v>53.6</v>
      </c>
      <c r="F28" s="19">
        <v>2</v>
      </c>
      <c r="G28" s="30">
        <v>41</v>
      </c>
      <c r="H28" s="22" t="s">
        <v>18</v>
      </c>
      <c r="I28" s="33">
        <v>28</v>
      </c>
      <c r="J28" s="33">
        <v>43.5</v>
      </c>
      <c r="K28" s="23" t="s">
        <v>15</v>
      </c>
      <c r="L28" s="21">
        <v>1</v>
      </c>
      <c r="M28" s="7" t="s">
        <v>16</v>
      </c>
      <c r="N28" s="7">
        <f t="shared" si="0"/>
        <v>2</v>
      </c>
    </row>
    <row r="29" spans="1:14" x14ac:dyDescent="0.25">
      <c r="A29" s="37">
        <v>26</v>
      </c>
      <c r="B29" s="7" t="s">
        <v>13</v>
      </c>
      <c r="C29" s="7">
        <v>59</v>
      </c>
      <c r="D29" s="7">
        <v>168.5</v>
      </c>
      <c r="E29" s="7">
        <v>94.2</v>
      </c>
      <c r="F29" s="19">
        <v>3.5</v>
      </c>
      <c r="G29" s="30">
        <v>22.62</v>
      </c>
      <c r="H29" s="7" t="s">
        <v>14</v>
      </c>
      <c r="I29" s="33">
        <v>7</v>
      </c>
      <c r="J29" s="33">
        <v>63</v>
      </c>
      <c r="K29" s="17" t="s">
        <v>15</v>
      </c>
      <c r="L29" s="21">
        <v>1</v>
      </c>
      <c r="M29" s="7" t="s">
        <v>16</v>
      </c>
      <c r="N29" s="7">
        <f t="shared" si="0"/>
        <v>2</v>
      </c>
    </row>
    <row r="30" spans="1:14" x14ac:dyDescent="0.25">
      <c r="A30" s="37">
        <v>27</v>
      </c>
      <c r="B30" s="7" t="s">
        <v>13</v>
      </c>
      <c r="C30" s="7">
        <v>62</v>
      </c>
      <c r="D30" s="7">
        <v>157.5</v>
      </c>
      <c r="E30" s="7">
        <v>63.1</v>
      </c>
      <c r="F30" s="19">
        <v>3</v>
      </c>
      <c r="G30" s="30">
        <v>30.5</v>
      </c>
      <c r="H30" s="22" t="s">
        <v>18</v>
      </c>
      <c r="I30" s="33">
        <v>15</v>
      </c>
      <c r="J30" s="33">
        <v>44</v>
      </c>
      <c r="K30" s="17" t="s">
        <v>15</v>
      </c>
      <c r="L30" s="21">
        <v>1</v>
      </c>
      <c r="M30" s="7" t="s">
        <v>16</v>
      </c>
      <c r="N30" s="7">
        <f t="shared" si="0"/>
        <v>2</v>
      </c>
    </row>
    <row r="31" spans="1:14" x14ac:dyDescent="0.25">
      <c r="A31" s="37">
        <v>28</v>
      </c>
      <c r="B31" s="7" t="s">
        <v>13</v>
      </c>
      <c r="C31" s="7">
        <v>31</v>
      </c>
      <c r="D31" s="7">
        <v>160.1</v>
      </c>
      <c r="E31" s="7">
        <v>44.7</v>
      </c>
      <c r="F31" s="19">
        <v>3</v>
      </c>
      <c r="G31" s="30">
        <v>23.12</v>
      </c>
      <c r="H31" s="22" t="s">
        <v>18</v>
      </c>
      <c r="I31" s="33">
        <v>37</v>
      </c>
      <c r="J31" s="33">
        <v>54</v>
      </c>
      <c r="K31" s="23" t="s">
        <v>15</v>
      </c>
      <c r="L31" s="21">
        <v>1</v>
      </c>
      <c r="M31" s="7" t="s">
        <v>16</v>
      </c>
      <c r="N31" s="7">
        <f t="shared" si="0"/>
        <v>2</v>
      </c>
    </row>
    <row r="32" spans="1:14" x14ac:dyDescent="0.25">
      <c r="A32" s="37">
        <v>29</v>
      </c>
      <c r="B32" s="7" t="s">
        <v>13</v>
      </c>
      <c r="C32" s="7">
        <v>30</v>
      </c>
      <c r="D32" s="7">
        <v>154</v>
      </c>
      <c r="E32" s="7">
        <v>56</v>
      </c>
      <c r="F32" s="19">
        <v>3</v>
      </c>
      <c r="G32" s="30">
        <v>27.75</v>
      </c>
      <c r="H32" s="7" t="s">
        <v>14</v>
      </c>
      <c r="I32" s="33">
        <v>25</v>
      </c>
      <c r="J32" s="33">
        <v>48</v>
      </c>
      <c r="K32" s="17" t="s">
        <v>15</v>
      </c>
      <c r="L32" s="21">
        <v>1</v>
      </c>
      <c r="M32" s="7" t="s">
        <v>16</v>
      </c>
      <c r="N32" s="7">
        <f t="shared" si="0"/>
        <v>2</v>
      </c>
    </row>
    <row r="33" spans="1:17" x14ac:dyDescent="0.25">
      <c r="A33" s="37">
        <v>30</v>
      </c>
      <c r="B33" s="13" t="s">
        <v>13</v>
      </c>
      <c r="C33" s="13">
        <v>68</v>
      </c>
      <c r="D33" s="7">
        <v>158</v>
      </c>
      <c r="E33" s="7">
        <v>49.2</v>
      </c>
      <c r="F33" s="25">
        <v>3</v>
      </c>
      <c r="G33" s="30">
        <v>38</v>
      </c>
      <c r="H33" s="20" t="s">
        <v>14</v>
      </c>
      <c r="I33" s="33">
        <v>12.5</v>
      </c>
      <c r="J33" s="33">
        <v>44</v>
      </c>
      <c r="K33" s="26" t="s">
        <v>15</v>
      </c>
      <c r="L33" s="21">
        <v>1</v>
      </c>
      <c r="M33" s="7" t="s">
        <v>16</v>
      </c>
      <c r="N33" s="7">
        <f t="shared" si="0"/>
        <v>2</v>
      </c>
    </row>
    <row r="34" spans="1:17" x14ac:dyDescent="0.25">
      <c r="A34" s="37">
        <v>31</v>
      </c>
      <c r="B34" s="7" t="s">
        <v>17</v>
      </c>
      <c r="C34" s="7">
        <v>56</v>
      </c>
      <c r="D34" s="7">
        <v>180</v>
      </c>
      <c r="E34" s="7">
        <v>87.4</v>
      </c>
      <c r="F34" s="19">
        <v>2.5</v>
      </c>
      <c r="G34" s="30">
        <v>49</v>
      </c>
      <c r="H34" s="7" t="s">
        <v>14</v>
      </c>
      <c r="I34" s="33">
        <v>18</v>
      </c>
      <c r="J34" s="33">
        <v>33</v>
      </c>
      <c r="K34" s="17" t="s">
        <v>15</v>
      </c>
      <c r="L34" s="21">
        <v>1</v>
      </c>
      <c r="M34" s="7" t="s">
        <v>16</v>
      </c>
      <c r="N34" s="7">
        <f t="shared" si="0"/>
        <v>2</v>
      </c>
    </row>
    <row r="35" spans="1:17" x14ac:dyDescent="0.25">
      <c r="A35" s="37">
        <v>32</v>
      </c>
      <c r="B35" s="7" t="s">
        <v>17</v>
      </c>
      <c r="C35" s="7">
        <v>68</v>
      </c>
      <c r="D35" s="7">
        <v>167</v>
      </c>
      <c r="E35" s="7">
        <v>65</v>
      </c>
      <c r="F35" s="19">
        <v>3</v>
      </c>
      <c r="G35" s="30">
        <v>21</v>
      </c>
      <c r="H35" s="22" t="s">
        <v>14</v>
      </c>
      <c r="I35" s="33">
        <v>13</v>
      </c>
      <c r="J35" s="33">
        <v>30</v>
      </c>
      <c r="K35" s="17" t="s">
        <v>15</v>
      </c>
      <c r="L35" s="21">
        <v>1</v>
      </c>
      <c r="M35" s="7" t="s">
        <v>16</v>
      </c>
      <c r="N35" s="7">
        <f t="shared" si="0"/>
        <v>2</v>
      </c>
    </row>
    <row r="36" spans="1:17" x14ac:dyDescent="0.25">
      <c r="A36" s="37">
        <v>33</v>
      </c>
      <c r="B36" s="7" t="s">
        <v>17</v>
      </c>
      <c r="C36" s="7">
        <v>55</v>
      </c>
      <c r="D36" s="7">
        <v>170</v>
      </c>
      <c r="E36" s="7">
        <v>91</v>
      </c>
      <c r="F36" s="19">
        <v>6</v>
      </c>
      <c r="G36" s="31">
        <v>8.94</v>
      </c>
      <c r="H36" s="7" t="s">
        <v>18</v>
      </c>
      <c r="I36" s="33">
        <v>19</v>
      </c>
      <c r="J36" s="33">
        <v>35</v>
      </c>
      <c r="K36" s="17" t="s">
        <v>15</v>
      </c>
      <c r="L36" s="21">
        <v>1</v>
      </c>
      <c r="M36" s="7" t="s">
        <v>16</v>
      </c>
      <c r="N36" s="7">
        <f t="shared" si="0"/>
        <v>2</v>
      </c>
    </row>
    <row r="37" spans="1:17" x14ac:dyDescent="0.25">
      <c r="G37" s="8"/>
    </row>
    <row r="38" spans="1:17" x14ac:dyDescent="0.25">
      <c r="C38" s="27"/>
      <c r="D38" s="27"/>
      <c r="E38" s="27"/>
      <c r="F38" s="27"/>
      <c r="G38" s="27"/>
      <c r="H38" s="33"/>
      <c r="I38" s="27"/>
      <c r="J38" s="27"/>
      <c r="K38" s="17"/>
      <c r="L38" s="33"/>
      <c r="Q38" s="23"/>
    </row>
    <row r="39" spans="1:17" x14ac:dyDescent="0.25">
      <c r="D39" s="33"/>
      <c r="E39" s="33"/>
      <c r="G39" s="33"/>
      <c r="H39" s="33"/>
      <c r="K39" s="17"/>
      <c r="L39" s="33"/>
      <c r="Q39" s="23"/>
    </row>
    <row r="40" spans="1:17" x14ac:dyDescent="0.25">
      <c r="K40" s="17"/>
      <c r="L40" s="33"/>
      <c r="Q40" s="17"/>
    </row>
    <row r="41" spans="1:17" x14ac:dyDescent="0.25">
      <c r="K41" s="17"/>
      <c r="L41" s="33"/>
      <c r="Q41" s="17"/>
    </row>
    <row r="42" spans="1:17" x14ac:dyDescent="0.25">
      <c r="Q42" s="23"/>
    </row>
    <row r="43" spans="1:17" x14ac:dyDescent="0.25">
      <c r="Q43" s="17"/>
    </row>
    <row r="44" spans="1:17" x14ac:dyDescent="0.25">
      <c r="Q44" s="26"/>
    </row>
    <row r="45" spans="1:17" x14ac:dyDescent="0.25">
      <c r="Q45" s="17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28C08-E7EE-40AC-887D-07D135511F1D}">
  <dimension ref="A1:AT152"/>
  <sheetViews>
    <sheetView tabSelected="1" zoomScale="75" zoomScaleNormal="75" workbookViewId="0">
      <pane xSplit="3" ySplit="3" topLeftCell="R88" activePane="bottomRight" state="frozen"/>
      <selection pane="topRight" activeCell="E1" sqref="E1"/>
      <selection pane="bottomLeft" activeCell="A2" sqref="A2"/>
      <selection pane="bottomRight" activeCell="J1" sqref="J1"/>
    </sheetView>
  </sheetViews>
  <sheetFormatPr defaultRowHeight="15" x14ac:dyDescent="0.25"/>
  <cols>
    <col min="1" max="1" width="9.140625" style="33"/>
    <col min="2" max="4" width="9.140625" style="33" customWidth="1"/>
    <col min="5" max="5" width="9.140625" style="33"/>
    <col min="6" max="8" width="9.140625" style="33" customWidth="1"/>
    <col min="9" max="12" width="9.140625" style="33"/>
    <col min="14" max="15" width="9.140625" style="33"/>
    <col min="17" max="17" width="9.140625" style="33" customWidth="1"/>
    <col min="18" max="28" width="9.140625" style="33"/>
    <col min="29" max="30" width="9.140625" style="33" customWidth="1"/>
    <col min="31" max="32" width="9.140625" style="33"/>
    <col min="33" max="33" width="9.140625" style="6"/>
    <col min="34" max="16384" width="9.140625" style="33"/>
  </cols>
  <sheetData>
    <row r="1" spans="1:46" x14ac:dyDescent="0.25">
      <c r="B1" s="33" t="s">
        <v>58</v>
      </c>
      <c r="F1" s="86" t="s">
        <v>29</v>
      </c>
      <c r="G1" s="71"/>
      <c r="I1" s="70"/>
      <c r="J1" s="87" t="s">
        <v>43</v>
      </c>
      <c r="K1" s="70"/>
      <c r="L1" s="70"/>
      <c r="M1" s="33"/>
      <c r="N1" s="88" t="s">
        <v>67</v>
      </c>
      <c r="O1" s="72"/>
      <c r="P1" s="33"/>
      <c r="Q1" s="89" t="s">
        <v>68</v>
      </c>
      <c r="R1" s="73"/>
      <c r="S1" s="73"/>
      <c r="U1" s="89" t="s">
        <v>69</v>
      </c>
      <c r="V1" s="73"/>
      <c r="W1" s="73"/>
      <c r="X1" s="73"/>
      <c r="Y1" s="73"/>
      <c r="Z1" s="73"/>
      <c r="AB1" s="89" t="s">
        <v>70</v>
      </c>
      <c r="AC1" s="73"/>
      <c r="AD1" s="73"/>
      <c r="AF1" s="89" t="s">
        <v>71</v>
      </c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</row>
    <row r="2" spans="1:46" x14ac:dyDescent="0.25">
      <c r="B2" s="33" t="s">
        <v>59</v>
      </c>
      <c r="F2" s="71"/>
      <c r="G2" s="71"/>
      <c r="I2" s="70" t="s">
        <v>61</v>
      </c>
      <c r="J2" s="70" t="s">
        <v>47</v>
      </c>
      <c r="K2" s="70" t="s">
        <v>49</v>
      </c>
      <c r="L2" s="70" t="s">
        <v>48</v>
      </c>
      <c r="N2" s="72" t="s">
        <v>51</v>
      </c>
      <c r="O2" s="72" t="s">
        <v>50</v>
      </c>
      <c r="Q2" s="73" t="s">
        <v>82</v>
      </c>
      <c r="R2" s="73" t="s">
        <v>83</v>
      </c>
      <c r="S2" s="73" t="s">
        <v>84</v>
      </c>
      <c r="T2" s="35"/>
      <c r="U2" s="73" t="s">
        <v>76</v>
      </c>
      <c r="V2" s="73" t="s">
        <v>77</v>
      </c>
      <c r="W2" s="73" t="s">
        <v>78</v>
      </c>
      <c r="X2" s="73" t="s">
        <v>79</v>
      </c>
      <c r="Y2" s="73" t="s">
        <v>80</v>
      </c>
      <c r="Z2" s="73" t="s">
        <v>81</v>
      </c>
      <c r="AA2" s="35"/>
      <c r="AB2" s="73" t="s">
        <v>73</v>
      </c>
      <c r="AC2" s="73" t="s">
        <v>74</v>
      </c>
      <c r="AD2" s="73" t="s">
        <v>75</v>
      </c>
      <c r="AG2" s="49"/>
      <c r="AH2" s="49" t="s">
        <v>0</v>
      </c>
      <c r="AI2" s="49"/>
      <c r="AJ2" s="50"/>
      <c r="AK2" s="83"/>
      <c r="AL2" s="49"/>
      <c r="AM2" s="49" t="s">
        <v>1</v>
      </c>
      <c r="AN2" s="49"/>
      <c r="AO2" s="84"/>
      <c r="AQ2" s="50"/>
      <c r="AR2" s="48" t="s">
        <v>2</v>
      </c>
      <c r="AS2" s="49"/>
      <c r="AT2" s="50"/>
    </row>
    <row r="3" spans="1:46" x14ac:dyDescent="0.25">
      <c r="A3" s="33" t="s">
        <v>72</v>
      </c>
      <c r="B3" s="33" t="s">
        <v>30</v>
      </c>
      <c r="C3" s="33" t="s">
        <v>31</v>
      </c>
      <c r="D3" s="33" t="s">
        <v>60</v>
      </c>
      <c r="E3" s="33" t="s">
        <v>66</v>
      </c>
      <c r="F3" s="71" t="s">
        <v>37</v>
      </c>
      <c r="G3" s="71" t="s">
        <v>38</v>
      </c>
      <c r="H3" s="35"/>
      <c r="I3" s="70" t="s">
        <v>34</v>
      </c>
      <c r="J3" s="70" t="s">
        <v>42</v>
      </c>
      <c r="K3" s="70" t="s">
        <v>35</v>
      </c>
      <c r="L3" s="70" t="s">
        <v>36</v>
      </c>
      <c r="N3" s="72" t="s">
        <v>33</v>
      </c>
      <c r="O3" s="72" t="s">
        <v>32</v>
      </c>
      <c r="Q3" s="73" t="s">
        <v>44</v>
      </c>
      <c r="R3" s="73" t="s">
        <v>45</v>
      </c>
      <c r="S3" s="73" t="s">
        <v>46</v>
      </c>
      <c r="T3" s="35"/>
      <c r="U3" s="73" t="s">
        <v>53</v>
      </c>
      <c r="V3" s="73" t="s">
        <v>54</v>
      </c>
      <c r="W3" s="73" t="s">
        <v>52</v>
      </c>
      <c r="X3" s="73" t="s">
        <v>57</v>
      </c>
      <c r="Y3" s="73" t="s">
        <v>55</v>
      </c>
      <c r="Z3" s="73" t="s">
        <v>56</v>
      </c>
      <c r="AA3" s="35"/>
      <c r="AB3" s="73" t="s">
        <v>39</v>
      </c>
      <c r="AC3" s="73" t="s">
        <v>40</v>
      </c>
      <c r="AD3" s="73" t="s">
        <v>41</v>
      </c>
      <c r="AF3" s="32">
        <v>15</v>
      </c>
      <c r="AG3" s="32">
        <v>30</v>
      </c>
      <c r="AH3" s="32">
        <v>60</v>
      </c>
      <c r="AI3" s="32">
        <v>90</v>
      </c>
      <c r="AJ3" s="15">
        <v>120</v>
      </c>
      <c r="AK3" s="14">
        <v>15</v>
      </c>
      <c r="AL3" s="32">
        <v>30</v>
      </c>
      <c r="AM3" s="32">
        <v>60</v>
      </c>
      <c r="AN3" s="32">
        <v>90</v>
      </c>
      <c r="AO3" s="15">
        <v>120</v>
      </c>
      <c r="AP3" s="14">
        <v>15</v>
      </c>
      <c r="AQ3" s="32">
        <v>30</v>
      </c>
      <c r="AR3" s="32">
        <v>60</v>
      </c>
      <c r="AS3" s="32">
        <v>90</v>
      </c>
      <c r="AT3" s="15">
        <v>120</v>
      </c>
    </row>
    <row r="4" spans="1:46" x14ac:dyDescent="0.25">
      <c r="A4" s="33">
        <v>34</v>
      </c>
      <c r="B4" s="33">
        <v>0</v>
      </c>
      <c r="C4" s="33">
        <v>0</v>
      </c>
      <c r="D4" s="33">
        <v>8.31</v>
      </c>
      <c r="E4" s="33">
        <v>15.44</v>
      </c>
      <c r="F4" s="33">
        <v>0</v>
      </c>
      <c r="G4" s="33">
        <f>F4/60/60</f>
        <v>0</v>
      </c>
      <c r="I4" s="33">
        <v>608</v>
      </c>
      <c r="J4" s="33">
        <v>9.44</v>
      </c>
      <c r="K4" s="33">
        <f>10/J4</f>
        <v>1.0593220338983051</v>
      </c>
      <c r="L4" s="33">
        <v>183</v>
      </c>
      <c r="N4" s="33">
        <v>0.40029999999999999</v>
      </c>
      <c r="O4" s="33">
        <v>0.35831669999999999</v>
      </c>
      <c r="Q4" s="27">
        <v>72.260000000000005</v>
      </c>
      <c r="R4" s="33">
        <v>83.55</v>
      </c>
      <c r="S4" s="33">
        <v>23.02</v>
      </c>
      <c r="U4" s="58">
        <v>19.969702000000002</v>
      </c>
      <c r="V4" s="33">
        <v>-72.363690000000005</v>
      </c>
      <c r="W4" s="34">
        <v>25.232030000000002</v>
      </c>
      <c r="X4" s="33">
        <v>-58.32</v>
      </c>
      <c r="Y4" s="60">
        <v>21.888659000000001</v>
      </c>
      <c r="Z4" s="33">
        <v>-4.9087750000000003</v>
      </c>
      <c r="AB4" s="33">
        <v>15</v>
      </c>
      <c r="AC4" s="33">
        <v>15</v>
      </c>
      <c r="AD4" s="33">
        <v>15</v>
      </c>
      <c r="AF4" s="60">
        <v>75.331246999999991</v>
      </c>
      <c r="AG4" s="60">
        <v>77.146351999999993</v>
      </c>
      <c r="AH4" s="60">
        <v>72.376238999999998</v>
      </c>
      <c r="AI4" s="60">
        <v>72.137011999999999</v>
      </c>
      <c r="AJ4" s="74">
        <v>74.856252999999995</v>
      </c>
      <c r="AK4" s="60">
        <v>81.170728816647937</v>
      </c>
      <c r="AL4" s="60">
        <v>81.680204143854226</v>
      </c>
      <c r="AM4" s="60">
        <v>81.555222889251951</v>
      </c>
      <c r="AN4" s="60">
        <v>76.945952226203886</v>
      </c>
      <c r="AO4" s="74">
        <v>80.681817713028849</v>
      </c>
      <c r="AP4" s="60">
        <v>24.705225999999996</v>
      </c>
      <c r="AQ4" s="60">
        <v>25.862155000000001</v>
      </c>
      <c r="AR4" s="60">
        <v>27.497692000000001</v>
      </c>
      <c r="AS4" s="60">
        <v>26.629996000000006</v>
      </c>
      <c r="AT4" s="74">
        <v>26.664428999999998</v>
      </c>
    </row>
    <row r="5" spans="1:46" x14ac:dyDescent="0.25">
      <c r="A5" s="33">
        <v>35</v>
      </c>
      <c r="B5" s="33">
        <v>0</v>
      </c>
      <c r="C5" s="33">
        <v>0</v>
      </c>
      <c r="D5" s="33">
        <v>18.940000000000001</v>
      </c>
      <c r="E5" s="33">
        <v>23</v>
      </c>
      <c r="F5" s="33">
        <v>0</v>
      </c>
      <c r="G5" s="33">
        <f t="shared" ref="G5:G68" si="0">F5/60/60</f>
        <v>0</v>
      </c>
      <c r="I5" s="33">
        <v>263</v>
      </c>
      <c r="J5" s="33">
        <v>6</v>
      </c>
      <c r="K5" s="33">
        <f t="shared" ref="K5:K68" si="1">10/J5</f>
        <v>1.6666666666666667</v>
      </c>
      <c r="L5" s="33">
        <v>651.5</v>
      </c>
      <c r="N5" s="33">
        <v>0.17780000000000001</v>
      </c>
      <c r="O5" s="33">
        <v>0.22742309999999999</v>
      </c>
      <c r="Q5" s="33">
        <v>88.06</v>
      </c>
      <c r="R5" s="33">
        <v>99.47</v>
      </c>
      <c r="S5" s="33">
        <v>17.510000000000002</v>
      </c>
      <c r="U5" s="59">
        <v>50.046735000000005</v>
      </c>
      <c r="V5" s="33">
        <v>-43.16375</v>
      </c>
      <c r="W5" s="10">
        <v>77.529250000000005</v>
      </c>
      <c r="X5" s="33">
        <v>-21.94</v>
      </c>
      <c r="Y5" s="9">
        <v>20.517505</v>
      </c>
      <c r="Z5" s="33">
        <v>17.190180000000002</v>
      </c>
      <c r="AB5" s="33">
        <v>15</v>
      </c>
      <c r="AC5" s="33">
        <v>15</v>
      </c>
      <c r="AD5" s="33">
        <v>15</v>
      </c>
      <c r="AF5" s="60">
        <v>87.501610999999997</v>
      </c>
      <c r="AG5" s="60">
        <v>89.538126999999989</v>
      </c>
      <c r="AH5" s="60">
        <v>93.190620999999993</v>
      </c>
      <c r="AI5" s="60">
        <v>95.392542000000006</v>
      </c>
      <c r="AJ5" s="75">
        <v>94.753558999999996</v>
      </c>
      <c r="AK5" s="60">
        <v>99.141703371750864</v>
      </c>
      <c r="AL5" s="60">
        <v>99.194591545038719</v>
      </c>
      <c r="AM5" s="60">
        <v>99.523886392194484</v>
      </c>
      <c r="AN5" s="60">
        <v>99.333116841350005</v>
      </c>
      <c r="AO5" s="75">
        <v>99.342107683025063</v>
      </c>
      <c r="AP5" s="60">
        <v>20.976431000000002</v>
      </c>
      <c r="AQ5" s="60">
        <v>21.915464</v>
      </c>
      <c r="AR5" s="60">
        <v>21.502430999999998</v>
      </c>
      <c r="AS5" s="60">
        <v>21.703652000000002</v>
      </c>
      <c r="AT5" s="75">
        <v>20.390419000000001</v>
      </c>
    </row>
    <row r="6" spans="1:46" x14ac:dyDescent="0.25">
      <c r="A6" s="33">
        <v>36</v>
      </c>
      <c r="B6" s="33">
        <v>0</v>
      </c>
      <c r="C6" s="33">
        <v>0</v>
      </c>
      <c r="D6" s="33">
        <v>14.25</v>
      </c>
      <c r="E6" s="33">
        <v>15.25</v>
      </c>
      <c r="F6" s="33">
        <v>0</v>
      </c>
      <c r="G6" s="33">
        <f t="shared" si="0"/>
        <v>0</v>
      </c>
      <c r="I6" s="33">
        <v>83</v>
      </c>
      <c r="J6" s="33">
        <v>5</v>
      </c>
      <c r="K6" s="33">
        <f t="shared" si="1"/>
        <v>2</v>
      </c>
      <c r="L6" s="33">
        <v>586</v>
      </c>
      <c r="N6" s="33">
        <v>0.1169</v>
      </c>
      <c r="O6" s="33">
        <v>0.26139010000000001</v>
      </c>
      <c r="Q6" s="33">
        <v>108.84</v>
      </c>
      <c r="R6" s="33">
        <v>91.14</v>
      </c>
      <c r="S6" s="33">
        <v>27.7</v>
      </c>
      <c r="U6" s="1">
        <v>90.798978000000005</v>
      </c>
      <c r="V6" s="33">
        <v>-16.57479</v>
      </c>
      <c r="W6" s="10">
        <v>86.971235520019206</v>
      </c>
      <c r="X6" s="33">
        <v>-4.17</v>
      </c>
      <c r="Y6" s="9">
        <v>22.617217499999999</v>
      </c>
      <c r="Z6" s="33">
        <v>-18.33935</v>
      </c>
      <c r="AC6" s="33">
        <v>15</v>
      </c>
      <c r="AD6" s="33">
        <v>15</v>
      </c>
      <c r="AF6" s="60">
        <v>101.474988</v>
      </c>
      <c r="AG6" s="60">
        <v>101.07157599999999</v>
      </c>
      <c r="AH6" s="60">
        <v>99.834264000000005</v>
      </c>
      <c r="AI6" s="60">
        <v>101.075772</v>
      </c>
      <c r="AJ6" s="75">
        <v>99.447740999999994</v>
      </c>
      <c r="AK6" s="60">
        <v>92.659197841841248</v>
      </c>
      <c r="AL6" s="60">
        <v>88.80191064584406</v>
      </c>
      <c r="AM6" s="60">
        <v>89.008362323892698</v>
      </c>
      <c r="AN6" s="60">
        <v>76.468937032596756</v>
      </c>
      <c r="AO6" s="75">
        <v>75.982802753257943</v>
      </c>
      <c r="AP6" s="60">
        <v>28.246299999999998</v>
      </c>
      <c r="AQ6" s="60">
        <v>26.221500000000002</v>
      </c>
      <c r="AR6" s="60">
        <v>29.119537000000001</v>
      </c>
      <c r="AS6" s="60">
        <v>24.809010999999998</v>
      </c>
      <c r="AT6" s="75">
        <v>22.655487000000001</v>
      </c>
    </row>
    <row r="7" spans="1:46" x14ac:dyDescent="0.25">
      <c r="A7" s="33">
        <v>37</v>
      </c>
      <c r="B7" s="33">
        <v>0</v>
      </c>
      <c r="C7" s="33">
        <v>0</v>
      </c>
      <c r="D7" s="33">
        <v>11.12</v>
      </c>
      <c r="E7" s="33">
        <v>33.75</v>
      </c>
      <c r="F7" s="33">
        <v>0</v>
      </c>
      <c r="G7" s="33">
        <f t="shared" si="0"/>
        <v>0</v>
      </c>
      <c r="I7" s="33">
        <v>150</v>
      </c>
      <c r="J7" s="33">
        <v>5.5</v>
      </c>
      <c r="K7" s="33">
        <f t="shared" si="1"/>
        <v>1.8181818181818181</v>
      </c>
      <c r="L7" s="33">
        <v>555</v>
      </c>
      <c r="N7" s="33">
        <v>0.113</v>
      </c>
      <c r="O7" s="33">
        <v>0.28399999999999997</v>
      </c>
      <c r="Q7" s="33">
        <v>139.22</v>
      </c>
      <c r="R7" s="33">
        <v>92.01</v>
      </c>
      <c r="S7" s="33">
        <v>25.4</v>
      </c>
      <c r="U7" s="1">
        <v>75.652625</v>
      </c>
      <c r="V7" s="33">
        <v>-45.661540000000002</v>
      </c>
      <c r="W7" s="10">
        <v>62.564140000000002</v>
      </c>
      <c r="X7" s="33">
        <v>-29.45</v>
      </c>
      <c r="Y7" s="9">
        <v>25.614939500000002</v>
      </c>
      <c r="Z7" s="33">
        <v>0.8267717</v>
      </c>
      <c r="AD7" s="33">
        <v>15</v>
      </c>
      <c r="AF7" s="60">
        <v>104.76734999999999</v>
      </c>
      <c r="AG7" s="60">
        <v>110.07484700000001</v>
      </c>
      <c r="AH7" s="60">
        <v>115.91621699999999</v>
      </c>
      <c r="AI7" s="60">
        <v>116.80275999999999</v>
      </c>
      <c r="AJ7" s="75">
        <v>120.30879700000001</v>
      </c>
      <c r="AK7" s="60">
        <v>81.53470611806631</v>
      </c>
      <c r="AL7" s="60">
        <v>83.116550416919367</v>
      </c>
      <c r="AM7" s="60">
        <v>85.0640127743997</v>
      </c>
      <c r="AN7" s="60">
        <v>81.40410130029521</v>
      </c>
      <c r="AO7" s="75">
        <v>80.026630483879643</v>
      </c>
      <c r="AP7" s="60">
        <v>26.560172999999999</v>
      </c>
      <c r="AQ7" s="60">
        <v>27.960921000000003</v>
      </c>
      <c r="AR7" s="60">
        <v>27.845691999999996</v>
      </c>
      <c r="AS7" s="60">
        <v>27.748468000000003</v>
      </c>
      <c r="AT7" s="75">
        <v>27.042692999999996</v>
      </c>
    </row>
    <row r="8" spans="1:46" x14ac:dyDescent="0.25">
      <c r="A8" s="33">
        <v>38</v>
      </c>
      <c r="B8" s="33">
        <v>0</v>
      </c>
      <c r="C8" s="33">
        <v>0</v>
      </c>
      <c r="D8" s="33">
        <v>41.44</v>
      </c>
      <c r="E8" s="33">
        <v>33</v>
      </c>
      <c r="F8" s="33">
        <v>0</v>
      </c>
      <c r="G8" s="33">
        <f t="shared" si="0"/>
        <v>0</v>
      </c>
      <c r="I8" s="33">
        <v>125</v>
      </c>
      <c r="J8" s="33">
        <v>4.93</v>
      </c>
      <c r="K8" s="33">
        <f t="shared" si="1"/>
        <v>2.028397565922921</v>
      </c>
      <c r="L8" s="33">
        <v>665</v>
      </c>
      <c r="N8" s="33">
        <v>0.1212</v>
      </c>
      <c r="O8" s="33">
        <v>0.1996685</v>
      </c>
      <c r="Q8" s="33">
        <v>136.99</v>
      </c>
      <c r="R8" s="33">
        <v>99.82</v>
      </c>
      <c r="S8" s="33">
        <v>22.69</v>
      </c>
      <c r="U8" s="59">
        <v>80.288959000000006</v>
      </c>
      <c r="V8" s="33">
        <v>-41.389879999999998</v>
      </c>
      <c r="W8" s="10">
        <v>89.032200000000003</v>
      </c>
      <c r="X8" s="33">
        <v>-10.79</v>
      </c>
      <c r="Y8" s="9">
        <v>21.258511499999997</v>
      </c>
      <c r="Z8" s="33">
        <v>-6.3023360000000004</v>
      </c>
      <c r="AD8" s="33">
        <v>15</v>
      </c>
      <c r="AF8" s="60">
        <v>108.475964</v>
      </c>
      <c r="AG8" s="60">
        <v>112.415758</v>
      </c>
      <c r="AH8" s="60">
        <v>111.614215</v>
      </c>
      <c r="AI8" s="60">
        <v>115.65137700000001</v>
      </c>
      <c r="AJ8" s="75">
        <v>117.372395</v>
      </c>
      <c r="AK8" s="60">
        <v>94.569175284088146</v>
      </c>
      <c r="AL8" s="60">
        <v>92.514164848072483</v>
      </c>
      <c r="AM8" s="60">
        <v>92.152570008661911</v>
      </c>
      <c r="AN8" s="60">
        <v>88.002583184671039</v>
      </c>
      <c r="AO8" s="75">
        <v>89.616665053110438</v>
      </c>
      <c r="AP8" s="60">
        <v>24.591752999999997</v>
      </c>
      <c r="AQ8" s="60">
        <v>25.017035</v>
      </c>
      <c r="AR8" s="60">
        <v>23.864297000000001</v>
      </c>
      <c r="AS8" s="60">
        <v>23.103265</v>
      </c>
      <c r="AT8" s="75">
        <v>22.383271000000001</v>
      </c>
    </row>
    <row r="9" spans="1:46" x14ac:dyDescent="0.25">
      <c r="A9" s="33">
        <v>39</v>
      </c>
      <c r="B9" s="33">
        <v>0</v>
      </c>
      <c r="C9" s="33">
        <v>0</v>
      </c>
      <c r="D9" s="33">
        <v>15.25</v>
      </c>
      <c r="E9" s="33">
        <v>6.75</v>
      </c>
      <c r="F9" s="33">
        <v>0</v>
      </c>
      <c r="G9" s="33">
        <f t="shared" si="0"/>
        <v>0</v>
      </c>
      <c r="I9" s="33">
        <v>188</v>
      </c>
      <c r="J9" s="33">
        <v>14.88</v>
      </c>
      <c r="K9" s="33">
        <f t="shared" si="1"/>
        <v>0.67204301075268813</v>
      </c>
      <c r="L9" s="33">
        <v>143.5</v>
      </c>
      <c r="N9" s="33">
        <v>8.5599999999999996E-2</v>
      </c>
      <c r="O9" s="33">
        <v>0.42546889999999998</v>
      </c>
      <c r="Q9" s="33">
        <v>19.53</v>
      </c>
      <c r="R9" s="33">
        <v>8.52</v>
      </c>
      <c r="S9" s="33">
        <v>18.22</v>
      </c>
      <c r="U9" s="1">
        <v>35.635809000000002</v>
      </c>
      <c r="V9" s="33">
        <v>82.488479999999996</v>
      </c>
      <c r="W9" s="10">
        <v>51.695340000000002</v>
      </c>
      <c r="X9" s="33">
        <v>43.18</v>
      </c>
      <c r="Y9" s="9">
        <v>20.614661000000002</v>
      </c>
      <c r="Z9" s="33">
        <v>13.11745</v>
      </c>
      <c r="AB9" s="33">
        <v>16</v>
      </c>
      <c r="AC9" s="33">
        <v>15</v>
      </c>
      <c r="AD9" s="33">
        <v>15</v>
      </c>
      <c r="AF9" s="60">
        <v>16.149110999999998</v>
      </c>
      <c r="AG9" s="60">
        <v>36.113813</v>
      </c>
      <c r="AH9" s="60">
        <v>35.265981000000004</v>
      </c>
      <c r="AI9" s="60">
        <v>22.400490000000001</v>
      </c>
      <c r="AJ9" s="75">
        <v>15.713359999999998</v>
      </c>
      <c r="AK9" s="60">
        <v>11.749259878089912</v>
      </c>
      <c r="AL9" s="60">
        <v>42.318842287729986</v>
      </c>
      <c r="AM9" s="60">
        <v>44.459856749828489</v>
      </c>
      <c r="AN9" s="60">
        <v>19.162498770713654</v>
      </c>
      <c r="AO9" s="75">
        <v>13.693015930944764</v>
      </c>
      <c r="AP9" s="60">
        <v>19.664327999999998</v>
      </c>
      <c r="AQ9" s="60">
        <v>20.194586000000001</v>
      </c>
      <c r="AR9" s="60">
        <v>19.857149</v>
      </c>
      <c r="AS9" s="60">
        <v>19.981104999999999</v>
      </c>
      <c r="AT9" s="75">
        <v>20.16704</v>
      </c>
    </row>
    <row r="10" spans="1:46" x14ac:dyDescent="0.25">
      <c r="A10" s="33">
        <v>40</v>
      </c>
      <c r="B10" s="33">
        <v>0</v>
      </c>
      <c r="C10" s="33">
        <v>0</v>
      </c>
      <c r="D10" s="33">
        <v>15.06</v>
      </c>
      <c r="E10" s="33">
        <v>11.56</v>
      </c>
      <c r="F10" s="33">
        <v>0</v>
      </c>
      <c r="G10" s="33">
        <f t="shared" si="0"/>
        <v>0</v>
      </c>
      <c r="I10" s="33">
        <v>248</v>
      </c>
      <c r="J10" s="33">
        <v>4.97</v>
      </c>
      <c r="K10" s="33">
        <f t="shared" si="1"/>
        <v>2.0120724346076462</v>
      </c>
      <c r="L10" s="33">
        <v>566</v>
      </c>
      <c r="N10" s="33">
        <v>0.14729999999999999</v>
      </c>
      <c r="O10" s="33">
        <v>0.2291465</v>
      </c>
      <c r="Q10" s="33">
        <v>111.95</v>
      </c>
      <c r="R10" s="33">
        <v>98.81</v>
      </c>
      <c r="S10" s="33">
        <v>23.9</v>
      </c>
      <c r="U10" s="59">
        <v>41.038450999999995</v>
      </c>
      <c r="V10" s="33">
        <v>-63.340780000000002</v>
      </c>
      <c r="W10" s="10">
        <v>38.483899999999998</v>
      </c>
      <c r="X10" s="33">
        <v>-60.33</v>
      </c>
      <c r="Y10" s="9">
        <v>22.161667000000001</v>
      </c>
      <c r="Z10" s="33">
        <v>-7.280335</v>
      </c>
      <c r="AC10" s="33">
        <v>15</v>
      </c>
      <c r="AD10" s="33">
        <v>15</v>
      </c>
      <c r="AF10" s="60">
        <v>90.505538999999999</v>
      </c>
      <c r="AG10" s="60">
        <v>94.730633999999995</v>
      </c>
      <c r="AH10" s="60">
        <v>96.810750999999996</v>
      </c>
      <c r="AI10" s="60">
        <v>96.143599000000009</v>
      </c>
      <c r="AJ10" s="75">
        <v>97.998345</v>
      </c>
      <c r="AK10" s="60">
        <v>94.506113865816587</v>
      </c>
      <c r="AL10" s="60">
        <v>95.864204741867411</v>
      </c>
      <c r="AM10" s="60">
        <v>96.705324782121508</v>
      </c>
      <c r="AN10" s="60">
        <v>95.860089826620083</v>
      </c>
      <c r="AO10" s="75">
        <v>95.197660564118337</v>
      </c>
      <c r="AP10" s="60">
        <v>24.129823000000002</v>
      </c>
      <c r="AQ10" s="60">
        <v>25.167299999999997</v>
      </c>
      <c r="AR10" s="60">
        <v>25.726723999999997</v>
      </c>
      <c r="AS10" s="60">
        <v>24.814693000000002</v>
      </c>
      <c r="AT10" s="75">
        <v>24.356983</v>
      </c>
    </row>
    <row r="11" spans="1:46" x14ac:dyDescent="0.25">
      <c r="A11" s="33">
        <v>41</v>
      </c>
      <c r="B11" s="33">
        <v>0</v>
      </c>
      <c r="C11" s="33">
        <v>0</v>
      </c>
      <c r="D11" s="33">
        <v>10.06</v>
      </c>
      <c r="E11" s="33">
        <v>8.81</v>
      </c>
      <c r="F11" s="33">
        <v>0</v>
      </c>
      <c r="G11" s="33">
        <f t="shared" si="0"/>
        <v>0</v>
      </c>
      <c r="I11" s="33">
        <v>419</v>
      </c>
      <c r="J11" s="33">
        <v>9.2799999999999994</v>
      </c>
      <c r="K11" s="33">
        <f t="shared" si="1"/>
        <v>1.0775862068965518</v>
      </c>
      <c r="L11" s="33">
        <v>292</v>
      </c>
      <c r="N11" s="33">
        <v>1.2642</v>
      </c>
      <c r="O11" s="33">
        <v>0.88</v>
      </c>
      <c r="Q11" s="33">
        <v>11.94</v>
      </c>
      <c r="R11" s="33">
        <v>27.68</v>
      </c>
      <c r="S11" s="33">
        <v>13.46</v>
      </c>
      <c r="U11" s="1">
        <v>7.8030590000000002</v>
      </c>
      <c r="V11" s="33">
        <v>-34.673369999999998</v>
      </c>
      <c r="W11" s="10">
        <v>-20.89096</v>
      </c>
      <c r="X11" s="33">
        <v>-27.68</v>
      </c>
      <c r="Y11" s="9">
        <v>12.367261000000001</v>
      </c>
      <c r="Z11" s="33">
        <v>-8.0980679999999996</v>
      </c>
      <c r="AB11" s="33">
        <v>15</v>
      </c>
      <c r="AC11" s="33">
        <v>113.5</v>
      </c>
      <c r="AD11" s="33">
        <v>15</v>
      </c>
      <c r="AF11" s="60">
        <v>14.904015999999999</v>
      </c>
      <c r="AG11" s="60">
        <v>16.232800000000001</v>
      </c>
      <c r="AH11" s="60">
        <v>6.0766399999999994</v>
      </c>
      <c r="AI11" s="60">
        <v>13.180962000000001</v>
      </c>
      <c r="AJ11" s="75">
        <v>14.324219000000001</v>
      </c>
      <c r="AK11" s="60">
        <v>18.837080792938153</v>
      </c>
      <c r="AL11" s="60">
        <v>20.595914541392844</v>
      </c>
      <c r="AM11" s="60">
        <v>9.7285773171070566</v>
      </c>
      <c r="AN11" s="60">
        <v>10.969085635591258</v>
      </c>
      <c r="AO11" s="75">
        <v>29.336864731395686</v>
      </c>
      <c r="AP11" s="60">
        <v>13.438526</v>
      </c>
      <c r="AQ11" s="60">
        <v>13.777009000000001</v>
      </c>
      <c r="AR11" s="60">
        <v>13.398917000000001</v>
      </c>
      <c r="AS11" s="60">
        <v>12.113398</v>
      </c>
      <c r="AT11" s="75">
        <v>13.57536</v>
      </c>
    </row>
    <row r="12" spans="1:46" x14ac:dyDescent="0.25">
      <c r="A12" s="33">
        <v>42</v>
      </c>
      <c r="B12" s="33">
        <v>0</v>
      </c>
      <c r="C12" s="33">
        <v>0</v>
      </c>
      <c r="D12" s="33">
        <v>21.38</v>
      </c>
      <c r="E12" s="33">
        <v>22.12</v>
      </c>
      <c r="F12" s="33">
        <v>0</v>
      </c>
      <c r="G12" s="33">
        <f t="shared" si="0"/>
        <v>0</v>
      </c>
      <c r="I12" s="33">
        <v>216</v>
      </c>
      <c r="J12" s="33">
        <v>5.76</v>
      </c>
      <c r="K12" s="33">
        <f t="shared" si="1"/>
        <v>1.7361111111111112</v>
      </c>
      <c r="L12" s="33">
        <v>533</v>
      </c>
      <c r="N12" s="33">
        <v>0.22339999999999999</v>
      </c>
      <c r="O12" s="33">
        <v>0.21643109999999999</v>
      </c>
      <c r="Q12" s="33">
        <v>104.29</v>
      </c>
      <c r="R12" s="33">
        <v>99.86</v>
      </c>
      <c r="S12" s="33">
        <v>20.100000000000001</v>
      </c>
      <c r="U12" s="59">
        <v>53.710474999999995</v>
      </c>
      <c r="V12" s="33">
        <v>-48.499380000000002</v>
      </c>
      <c r="W12" s="10">
        <v>98.865930000000006</v>
      </c>
      <c r="X12" s="33">
        <v>-0.99</v>
      </c>
      <c r="Y12" s="9">
        <v>19.408161</v>
      </c>
      <c r="Z12" s="33">
        <v>-3.432836</v>
      </c>
      <c r="AC12" s="33">
        <v>15</v>
      </c>
      <c r="AD12" s="33">
        <v>15</v>
      </c>
      <c r="AF12" s="60">
        <v>89.989933000000008</v>
      </c>
      <c r="AG12" s="60">
        <v>87.134978000000004</v>
      </c>
      <c r="AH12" s="60">
        <v>92.775731000000007</v>
      </c>
      <c r="AI12" s="60">
        <v>96.801513999999997</v>
      </c>
      <c r="AJ12" s="75">
        <v>93.11541600000001</v>
      </c>
      <c r="AK12" s="60">
        <v>99.746650398894161</v>
      </c>
      <c r="AL12" s="60">
        <v>99.134755119601579</v>
      </c>
      <c r="AM12" s="60">
        <v>99.641512343106072</v>
      </c>
      <c r="AN12" s="60">
        <v>98.886493265468516</v>
      </c>
      <c r="AO12" s="75">
        <v>99.562523178947146</v>
      </c>
      <c r="AP12" s="60">
        <v>20.614991999999997</v>
      </c>
      <c r="AQ12" s="60">
        <v>20.264320999999999</v>
      </c>
      <c r="AR12" s="60">
        <v>20.812711</v>
      </c>
      <c r="AS12" s="60">
        <v>20.771675000000002</v>
      </c>
      <c r="AT12" s="75">
        <v>20.465769999999999</v>
      </c>
    </row>
    <row r="13" spans="1:46" x14ac:dyDescent="0.25">
      <c r="A13" s="33">
        <v>43</v>
      </c>
      <c r="B13" s="33">
        <v>0</v>
      </c>
      <c r="C13" s="33">
        <v>0</v>
      </c>
      <c r="D13" s="33">
        <v>2</v>
      </c>
      <c r="E13" s="33">
        <v>11.5</v>
      </c>
      <c r="F13" s="33">
        <v>0</v>
      </c>
      <c r="G13" s="33">
        <f t="shared" si="0"/>
        <v>0</v>
      </c>
      <c r="I13" s="33">
        <v>348</v>
      </c>
      <c r="J13" s="33">
        <v>23.03</v>
      </c>
      <c r="K13" s="33">
        <f t="shared" si="1"/>
        <v>0.43421623968736428</v>
      </c>
      <c r="L13" s="33">
        <v>155</v>
      </c>
      <c r="N13" s="33">
        <v>0.22170000000000001</v>
      </c>
      <c r="O13" s="33">
        <v>0.74531510000000001</v>
      </c>
      <c r="Q13" s="33">
        <v>34.770000000000003</v>
      </c>
      <c r="R13" s="33">
        <v>43.5</v>
      </c>
      <c r="S13" s="33">
        <v>23.28</v>
      </c>
      <c r="U13" s="59">
        <v>17.385500999999998</v>
      </c>
      <c r="V13" s="33">
        <v>-49.985619999999997</v>
      </c>
      <c r="W13" s="10">
        <v>19.445309999999999</v>
      </c>
      <c r="X13" s="33">
        <v>-24.05</v>
      </c>
      <c r="Y13" s="9">
        <v>27.100761000000002</v>
      </c>
      <c r="Z13" s="33">
        <v>16.408940000000001</v>
      </c>
      <c r="AD13" s="33">
        <v>15</v>
      </c>
      <c r="AF13" s="60">
        <v>17.338673999999997</v>
      </c>
      <c r="AG13" s="60">
        <v>13.179113000000001</v>
      </c>
      <c r="AH13" s="60">
        <v>15.301311999999999</v>
      </c>
      <c r="AI13" s="60">
        <v>15.050357000000002</v>
      </c>
      <c r="AJ13" s="75">
        <v>26.112893999999997</v>
      </c>
      <c r="AK13" s="60">
        <v>21.020606906255189</v>
      </c>
      <c r="AL13" s="60">
        <v>12.378249916386952</v>
      </c>
      <c r="AM13" s="60">
        <v>16.526179542829656</v>
      </c>
      <c r="AN13" s="60">
        <v>17.784439377065674</v>
      </c>
      <c r="AO13" s="75">
        <v>27.148759020259128</v>
      </c>
      <c r="AP13" s="60">
        <v>27.391545000000001</v>
      </c>
      <c r="AQ13" s="60">
        <v>27.585402000000002</v>
      </c>
      <c r="AR13" s="60">
        <v>26.629724</v>
      </c>
      <c r="AS13" s="60">
        <v>27.231698999999999</v>
      </c>
      <c r="AT13" s="75">
        <v>27.184086000000001</v>
      </c>
    </row>
    <row r="14" spans="1:46" x14ac:dyDescent="0.25">
      <c r="A14" s="33">
        <v>44</v>
      </c>
      <c r="B14" s="33">
        <v>0</v>
      </c>
      <c r="C14" s="33">
        <v>0</v>
      </c>
      <c r="D14" s="33">
        <v>37.380000000000003</v>
      </c>
      <c r="E14" s="33">
        <v>11.5</v>
      </c>
      <c r="F14" s="33">
        <v>0</v>
      </c>
      <c r="G14" s="33">
        <f t="shared" si="0"/>
        <v>0</v>
      </c>
      <c r="I14" s="33">
        <v>1032</v>
      </c>
      <c r="J14" s="33">
        <v>8.6300000000000008</v>
      </c>
      <c r="K14" s="33">
        <f t="shared" si="1"/>
        <v>1.1587485515643103</v>
      </c>
      <c r="L14" s="33">
        <v>277</v>
      </c>
      <c r="N14" s="33">
        <v>0.16250000000000001</v>
      </c>
      <c r="O14" s="33">
        <v>0.52983170000000002</v>
      </c>
      <c r="Q14" s="33">
        <v>63.99</v>
      </c>
      <c r="R14" s="33">
        <v>96.31</v>
      </c>
      <c r="S14" s="33">
        <v>20.58</v>
      </c>
      <c r="U14" s="59">
        <v>24.242739</v>
      </c>
      <c r="V14" s="33">
        <v>-62.119079999999997</v>
      </c>
      <c r="W14" s="10">
        <v>48.94361</v>
      </c>
      <c r="X14" s="33">
        <v>-47.37</v>
      </c>
      <c r="Y14" s="9">
        <v>21.666498499999999</v>
      </c>
      <c r="Z14" s="33">
        <v>5.2964039999999999</v>
      </c>
      <c r="AC14" s="33">
        <v>101.5</v>
      </c>
      <c r="AD14" s="33">
        <v>15</v>
      </c>
      <c r="AF14" s="60">
        <v>47.134237999999996</v>
      </c>
      <c r="AG14" s="60">
        <v>47.157904000000002</v>
      </c>
      <c r="AH14" s="60">
        <v>48.366190000000003</v>
      </c>
      <c r="AI14" s="60">
        <v>56.630771000000003</v>
      </c>
      <c r="AJ14" s="75">
        <v>55.824661999999996</v>
      </c>
      <c r="AK14" s="60">
        <v>81.567445986947391</v>
      </c>
      <c r="AL14" s="60">
        <v>89.457202722639451</v>
      </c>
      <c r="AM14" s="60">
        <v>88.212927317658924</v>
      </c>
      <c r="AN14" s="60">
        <v>91.318422564712961</v>
      </c>
      <c r="AO14" s="75">
        <v>96.098625214276993</v>
      </c>
      <c r="AP14" s="60">
        <v>21.850922000000001</v>
      </c>
      <c r="AQ14" s="60">
        <v>22.084746000000003</v>
      </c>
      <c r="AR14" s="60">
        <v>22.519459000000001</v>
      </c>
      <c r="AS14" s="60">
        <v>22.381139999999998</v>
      </c>
      <c r="AT14" s="75">
        <v>22.707174999999999</v>
      </c>
    </row>
    <row r="15" spans="1:46" x14ac:dyDescent="0.25">
      <c r="A15" s="33">
        <v>45</v>
      </c>
      <c r="B15" s="33">
        <v>0</v>
      </c>
      <c r="C15" s="33">
        <v>0</v>
      </c>
      <c r="D15" s="33">
        <v>37.880000000000003</v>
      </c>
      <c r="E15" s="33">
        <v>9.56</v>
      </c>
      <c r="F15" s="33">
        <v>0</v>
      </c>
      <c r="G15" s="33">
        <f t="shared" si="0"/>
        <v>0</v>
      </c>
      <c r="I15" s="33">
        <v>377</v>
      </c>
      <c r="J15" s="33">
        <v>12.16</v>
      </c>
      <c r="K15" s="33">
        <f t="shared" si="1"/>
        <v>0.82236842105263153</v>
      </c>
      <c r="L15" s="33">
        <v>258</v>
      </c>
      <c r="N15" s="33">
        <v>0.1144</v>
      </c>
      <c r="O15" s="33">
        <v>0.28665849999999998</v>
      </c>
      <c r="Q15" s="33">
        <v>57.85</v>
      </c>
      <c r="R15" s="33">
        <v>77.92</v>
      </c>
      <c r="S15" s="33">
        <v>18.8</v>
      </c>
      <c r="U15" s="60">
        <v>39.648000000000003</v>
      </c>
      <c r="V15" s="33">
        <v>-31.46067</v>
      </c>
      <c r="W15" s="10">
        <v>63.711680000000001</v>
      </c>
      <c r="X15" s="33">
        <v>-14.21</v>
      </c>
      <c r="Y15" s="9">
        <v>19.174265500000001</v>
      </c>
      <c r="Z15" s="33">
        <v>1.9680850000000001</v>
      </c>
      <c r="AD15" s="33">
        <v>15</v>
      </c>
      <c r="AF15" s="60">
        <v>41.131444000000002</v>
      </c>
      <c r="AG15" s="60">
        <v>44.389477999999997</v>
      </c>
      <c r="AH15" s="60">
        <v>39.703735999999999</v>
      </c>
      <c r="AI15" s="60">
        <v>39.356906999999993</v>
      </c>
      <c r="AJ15" s="75">
        <v>41.156368000000001</v>
      </c>
      <c r="AK15" s="60">
        <v>61.947220700553544</v>
      </c>
      <c r="AL15" s="60">
        <v>66.412214546595806</v>
      </c>
      <c r="AM15" s="60">
        <v>61.475835884180931</v>
      </c>
      <c r="AN15" s="60">
        <v>60.021396808511454</v>
      </c>
      <c r="AO15" s="75">
        <v>61.432314625683901</v>
      </c>
      <c r="AP15" s="60">
        <v>19.797345</v>
      </c>
      <c r="AQ15" s="60">
        <v>19.885601000000001</v>
      </c>
      <c r="AR15" s="60">
        <v>20.379826999999999</v>
      </c>
      <c r="AS15" s="60">
        <v>19.797345</v>
      </c>
      <c r="AT15" s="75">
        <v>20.210377999999999</v>
      </c>
    </row>
    <row r="16" spans="1:46" x14ac:dyDescent="0.25">
      <c r="A16" s="33">
        <v>46</v>
      </c>
      <c r="B16" s="33">
        <v>0</v>
      </c>
      <c r="C16" s="33">
        <v>0</v>
      </c>
      <c r="D16" s="33">
        <v>22.5</v>
      </c>
      <c r="E16" s="33">
        <v>21.38</v>
      </c>
      <c r="F16" s="33">
        <v>0</v>
      </c>
      <c r="G16" s="33">
        <f t="shared" si="0"/>
        <v>0</v>
      </c>
      <c r="I16" s="33">
        <v>109</v>
      </c>
      <c r="J16" s="33">
        <v>7.76</v>
      </c>
      <c r="K16" s="33">
        <f t="shared" si="1"/>
        <v>1.2886597938144331</v>
      </c>
      <c r="L16" s="33">
        <v>347</v>
      </c>
      <c r="N16" s="33">
        <v>8.2799999999999999E-2</v>
      </c>
      <c r="O16" s="33">
        <v>0.317</v>
      </c>
      <c r="Q16" s="33">
        <v>61.23</v>
      </c>
      <c r="R16" s="33">
        <v>55.75</v>
      </c>
      <c r="S16" s="33">
        <v>28.39</v>
      </c>
      <c r="U16" s="1">
        <v>29.959565999999999</v>
      </c>
      <c r="V16" s="33">
        <v>-51.069740000000003</v>
      </c>
      <c r="W16" s="10">
        <v>20.534913659130673</v>
      </c>
      <c r="X16" s="33">
        <v>-35.22</v>
      </c>
      <c r="Y16" s="9">
        <v>32.728272500000003</v>
      </c>
      <c r="Z16" s="33">
        <v>15.28707</v>
      </c>
      <c r="AD16" s="33">
        <v>15</v>
      </c>
      <c r="AF16" s="60">
        <v>48.325968000000003</v>
      </c>
      <c r="AG16" s="60">
        <v>53.282625999999993</v>
      </c>
      <c r="AH16" s="60">
        <v>47.139469000000005</v>
      </c>
      <c r="AI16" s="60">
        <v>54.821503000000007</v>
      </c>
      <c r="AJ16" s="75">
        <v>49.258982000000003</v>
      </c>
      <c r="AK16" s="60">
        <v>45.523502240475132</v>
      </c>
      <c r="AL16" s="60">
        <v>47.505058158891863</v>
      </c>
      <c r="AM16" s="60">
        <v>40.339075225616838</v>
      </c>
      <c r="AN16" s="60">
        <v>48.71064769364429</v>
      </c>
      <c r="AO16" s="75">
        <v>40.466354871189161</v>
      </c>
      <c r="AP16" s="60">
        <v>33.958421999999999</v>
      </c>
      <c r="AQ16" s="60">
        <v>34.850131000000005</v>
      </c>
      <c r="AR16" s="60">
        <v>34.959381</v>
      </c>
      <c r="AS16" s="60">
        <v>34.851801000000002</v>
      </c>
      <c r="AT16" s="75">
        <v>34.774290999999998</v>
      </c>
    </row>
    <row r="17" spans="1:46" x14ac:dyDescent="0.25">
      <c r="A17" s="33">
        <v>47</v>
      </c>
      <c r="B17" s="33">
        <v>0</v>
      </c>
      <c r="C17" s="33">
        <v>0</v>
      </c>
      <c r="D17" s="33">
        <v>9.3800000000000008</v>
      </c>
      <c r="E17" s="33">
        <v>17.440000000000001</v>
      </c>
      <c r="F17" s="33">
        <v>0</v>
      </c>
      <c r="G17" s="33">
        <f t="shared" si="0"/>
        <v>0</v>
      </c>
      <c r="I17" s="33">
        <v>78</v>
      </c>
      <c r="J17" s="33">
        <v>7.16</v>
      </c>
      <c r="K17" s="33">
        <f t="shared" si="1"/>
        <v>1.3966480446927374</v>
      </c>
      <c r="L17" s="33">
        <v>417</v>
      </c>
      <c r="N17" s="33">
        <v>4.0599999999999997E-2</v>
      </c>
      <c r="O17" s="33">
        <v>0.20862729999999999</v>
      </c>
      <c r="Q17" s="33">
        <v>91.58</v>
      </c>
      <c r="R17" s="33">
        <v>98.86</v>
      </c>
      <c r="S17" s="33">
        <v>19.989999999999998</v>
      </c>
      <c r="U17" s="59">
        <v>41.797179</v>
      </c>
      <c r="V17" s="33">
        <v>-54.356850000000001</v>
      </c>
      <c r="W17" s="5">
        <v>84.726129999999998</v>
      </c>
      <c r="X17" s="33">
        <v>-14.13</v>
      </c>
      <c r="Y17" s="64">
        <v>15.306910999999999</v>
      </c>
      <c r="Z17" s="33">
        <v>-23.411709999999999</v>
      </c>
      <c r="AC17" s="33">
        <v>15</v>
      </c>
      <c r="AD17" s="33">
        <v>117.4</v>
      </c>
      <c r="AF17" s="60">
        <v>74.847341</v>
      </c>
      <c r="AG17" s="60">
        <v>82.381923</v>
      </c>
      <c r="AH17" s="60">
        <v>81.539869999999993</v>
      </c>
      <c r="AI17" s="60">
        <v>81.576412999999988</v>
      </c>
      <c r="AJ17" s="75">
        <v>86.559505000000001</v>
      </c>
      <c r="AK17" s="60">
        <v>96.412747270553311</v>
      </c>
      <c r="AL17" s="60">
        <v>99.52813155349051</v>
      </c>
      <c r="AM17" s="60">
        <v>97.617632110085722</v>
      </c>
      <c r="AN17" s="60">
        <v>98.601802144178535</v>
      </c>
      <c r="AO17" s="75">
        <v>96.615934703657999</v>
      </c>
      <c r="AP17" s="60">
        <v>16.317501</v>
      </c>
      <c r="AQ17" s="60">
        <v>18.972237</v>
      </c>
      <c r="AR17" s="60">
        <v>17.343585000000001</v>
      </c>
      <c r="AS17" s="60">
        <v>17.977141</v>
      </c>
      <c r="AT17" s="75">
        <v>19.23048</v>
      </c>
    </row>
    <row r="18" spans="1:46" x14ac:dyDescent="0.25">
      <c r="A18" s="33">
        <v>48</v>
      </c>
      <c r="B18" s="33">
        <v>0</v>
      </c>
      <c r="C18" s="33">
        <v>0</v>
      </c>
      <c r="D18" s="33">
        <v>19.88</v>
      </c>
      <c r="E18" s="33">
        <v>25.54</v>
      </c>
      <c r="F18" s="33">
        <v>0</v>
      </c>
      <c r="G18" s="33">
        <f t="shared" si="0"/>
        <v>0</v>
      </c>
      <c r="J18" s="33">
        <v>7.91</v>
      </c>
      <c r="K18" s="33">
        <f t="shared" si="1"/>
        <v>1.2642225031605563</v>
      </c>
      <c r="L18" s="33">
        <v>376.5</v>
      </c>
      <c r="N18" s="33">
        <v>0.37969999999999998</v>
      </c>
      <c r="O18" s="33">
        <v>0.43579079999999998</v>
      </c>
      <c r="Q18" s="33">
        <v>68.23</v>
      </c>
      <c r="R18" s="33">
        <v>89.9</v>
      </c>
      <c r="S18" s="33">
        <v>16.309999999999999</v>
      </c>
      <c r="U18" s="1">
        <v>47.013078999999998</v>
      </c>
      <c r="V18" s="33">
        <v>-31.10069</v>
      </c>
      <c r="W18" s="36">
        <v>54.516352126253565</v>
      </c>
      <c r="X18" s="33">
        <v>-35.380000000000003</v>
      </c>
      <c r="Y18" s="9">
        <v>12.213136500000001</v>
      </c>
      <c r="Z18" s="33">
        <v>-25.13795</v>
      </c>
      <c r="AB18" s="33">
        <v>15</v>
      </c>
      <c r="AD18" s="33">
        <v>15</v>
      </c>
      <c r="AF18" s="60">
        <v>72.373855000000006</v>
      </c>
      <c r="AG18" s="60">
        <v>73.458249000000009</v>
      </c>
      <c r="AH18" s="60">
        <v>74.513548999999998</v>
      </c>
      <c r="AI18" s="60">
        <v>65.513591999999989</v>
      </c>
      <c r="AJ18" s="75">
        <v>61.358605999999995</v>
      </c>
      <c r="AK18" s="60">
        <v>81.195079415462544</v>
      </c>
      <c r="AL18" s="60">
        <v>76.865669457559392</v>
      </c>
      <c r="AM18" s="60">
        <v>78.346775793335979</v>
      </c>
      <c r="AN18" s="60">
        <v>70.693775814767747</v>
      </c>
      <c r="AO18" s="75">
        <v>70.446849097912008</v>
      </c>
      <c r="AP18" s="60">
        <v>15.475071999999999</v>
      </c>
      <c r="AQ18" s="60">
        <v>16.399770000000004</v>
      </c>
      <c r="AR18" s="60">
        <v>16.862116999999998</v>
      </c>
      <c r="AS18" s="60">
        <v>17.052497000000002</v>
      </c>
      <c r="AT18" s="75">
        <v>16.909713</v>
      </c>
    </row>
    <row r="19" spans="1:46" x14ac:dyDescent="0.25">
      <c r="A19" s="33">
        <v>49</v>
      </c>
      <c r="B19" s="33">
        <v>0</v>
      </c>
      <c r="C19" s="33">
        <v>0</v>
      </c>
      <c r="D19" s="33">
        <v>6.88</v>
      </c>
      <c r="E19" s="33">
        <v>32.880000000000003</v>
      </c>
      <c r="F19" s="33">
        <v>0</v>
      </c>
      <c r="G19" s="33">
        <f t="shared" si="0"/>
        <v>0</v>
      </c>
      <c r="J19" s="33">
        <v>8.4600000000000009</v>
      </c>
      <c r="K19" s="33">
        <f t="shared" si="1"/>
        <v>1.1820330969267139</v>
      </c>
      <c r="L19" s="33">
        <v>360</v>
      </c>
      <c r="N19" s="33">
        <v>0.1191</v>
      </c>
      <c r="O19" s="33">
        <v>0.37519530000000001</v>
      </c>
      <c r="Q19" s="33">
        <v>65.680000000000007</v>
      </c>
      <c r="R19" s="33">
        <v>89.39</v>
      </c>
      <c r="S19" s="33">
        <v>19.3</v>
      </c>
      <c r="U19" s="59">
        <v>31.928295999999996</v>
      </c>
      <c r="V19" s="33">
        <v>-51.385509999999996</v>
      </c>
      <c r="W19" s="10">
        <v>50.873979728328202</v>
      </c>
      <c r="X19" s="33">
        <v>-38.520000000000003</v>
      </c>
      <c r="Y19" s="9">
        <v>20.069287000000003</v>
      </c>
      <c r="Z19" s="33">
        <v>3.9896370000000001</v>
      </c>
      <c r="AB19" s="33">
        <v>15</v>
      </c>
      <c r="AC19" s="33">
        <v>15</v>
      </c>
      <c r="AD19" s="33">
        <v>15</v>
      </c>
      <c r="AF19" s="60">
        <v>72.565922</v>
      </c>
      <c r="AG19" s="60">
        <v>63.679746000000009</v>
      </c>
      <c r="AH19" s="60">
        <v>56.092574000000006</v>
      </c>
      <c r="AI19" s="60">
        <v>66.261649000000006</v>
      </c>
      <c r="AJ19" s="75">
        <v>66.172748999999996</v>
      </c>
      <c r="AK19" s="60">
        <v>85.189995516136435</v>
      </c>
      <c r="AL19" s="60">
        <v>88.076741844857338</v>
      </c>
      <c r="AM19" s="60">
        <v>84.525134372919865</v>
      </c>
      <c r="AN19" s="60">
        <v>85.044746919283966</v>
      </c>
      <c r="AO19" s="75">
        <v>86.248871672014388</v>
      </c>
      <c r="AP19" s="60">
        <v>20.573774999999998</v>
      </c>
      <c r="AQ19" s="60">
        <v>21.071581000000002</v>
      </c>
      <c r="AR19" s="60">
        <v>21.071582000000003</v>
      </c>
      <c r="AS19" s="60">
        <v>22.027103</v>
      </c>
      <c r="AT19" s="75">
        <v>22.230902999999998</v>
      </c>
    </row>
    <row r="20" spans="1:46" x14ac:dyDescent="0.25">
      <c r="A20" s="33">
        <v>50</v>
      </c>
      <c r="B20" s="33">
        <v>0</v>
      </c>
      <c r="C20" s="33">
        <v>0</v>
      </c>
      <c r="D20" s="33">
        <v>5.75</v>
      </c>
      <c r="E20" s="33">
        <v>12.62</v>
      </c>
      <c r="F20" s="33">
        <v>0</v>
      </c>
      <c r="G20" s="33">
        <f t="shared" si="0"/>
        <v>0</v>
      </c>
      <c r="I20" s="33">
        <v>247</v>
      </c>
      <c r="J20" s="33">
        <v>6.75</v>
      </c>
      <c r="K20" s="33">
        <f t="shared" si="1"/>
        <v>1.4814814814814814</v>
      </c>
      <c r="L20" s="33">
        <v>402</v>
      </c>
      <c r="N20" s="33">
        <v>0.18240000000000001</v>
      </c>
      <c r="O20" s="33">
        <v>0.39483859999999998</v>
      </c>
      <c r="Q20" s="33">
        <v>44.57</v>
      </c>
      <c r="R20" s="33">
        <v>49.62</v>
      </c>
      <c r="S20" s="33">
        <v>20.36</v>
      </c>
      <c r="U20" s="61">
        <v>43.447859999999999</v>
      </c>
      <c r="V20" s="33">
        <v>-2.5129009999999998</v>
      </c>
      <c r="W20" s="39">
        <v>43.813450000000003</v>
      </c>
      <c r="X20" s="33">
        <v>-5.81</v>
      </c>
      <c r="Y20" s="61">
        <v>24.101937499999998</v>
      </c>
      <c r="Z20" s="33">
        <v>18.369350000000001</v>
      </c>
      <c r="AB20" s="33">
        <v>105.7</v>
      </c>
      <c r="AC20" s="33">
        <v>119.9</v>
      </c>
      <c r="AD20" s="33">
        <v>15</v>
      </c>
      <c r="AF20" s="60">
        <v>28.027483000000004</v>
      </c>
      <c r="AG20" s="60">
        <v>41.201891000000003</v>
      </c>
      <c r="AH20" s="60">
        <v>37.052949000000005</v>
      </c>
      <c r="AI20" s="60">
        <v>40.263278</v>
      </c>
      <c r="AJ20" s="75">
        <v>51.606293000000001</v>
      </c>
      <c r="AK20" s="60">
        <v>25.380635010175322</v>
      </c>
      <c r="AL20" s="60">
        <v>34.763947960479982</v>
      </c>
      <c r="AM20" s="60">
        <v>29.347826222032815</v>
      </c>
      <c r="AN20" s="60">
        <v>36.216378554091122</v>
      </c>
      <c r="AO20" s="75">
        <v>44.185705337325977</v>
      </c>
      <c r="AP20" s="60">
        <v>23.988465999999999</v>
      </c>
      <c r="AQ20" s="60">
        <v>23.960097999999999</v>
      </c>
      <c r="AR20" s="60">
        <v>24.140943</v>
      </c>
      <c r="AS20" s="60">
        <v>23.860812000000003</v>
      </c>
      <c r="AT20" s="75">
        <v>24.211862</v>
      </c>
    </row>
    <row r="21" spans="1:46" x14ac:dyDescent="0.25">
      <c r="A21" s="33">
        <v>51</v>
      </c>
      <c r="B21" s="33">
        <v>0</v>
      </c>
      <c r="C21" s="33">
        <v>0</v>
      </c>
      <c r="D21" s="33">
        <v>9.56</v>
      </c>
      <c r="E21" s="33">
        <v>5.38</v>
      </c>
      <c r="F21" s="33">
        <v>0</v>
      </c>
      <c r="G21" s="33">
        <f t="shared" si="0"/>
        <v>0</v>
      </c>
      <c r="I21" s="33">
        <v>210</v>
      </c>
      <c r="J21" s="33">
        <v>8.4700000000000006</v>
      </c>
      <c r="K21" s="33">
        <f t="shared" si="1"/>
        <v>1.1806375442739079</v>
      </c>
      <c r="L21" s="33">
        <v>277</v>
      </c>
      <c r="N21" s="33">
        <v>0.12970000000000001</v>
      </c>
      <c r="O21" s="33">
        <v>0.53300000000000003</v>
      </c>
      <c r="Q21" s="33">
        <v>39.770000000000003</v>
      </c>
      <c r="R21" s="33">
        <v>60.15</v>
      </c>
      <c r="S21" s="33">
        <v>15.77</v>
      </c>
      <c r="U21" s="1">
        <v>17.514828000000001</v>
      </c>
      <c r="V21" s="33">
        <v>-55.97184</v>
      </c>
      <c r="W21" s="10">
        <v>28.341556492385401</v>
      </c>
      <c r="X21" s="33">
        <v>-31.81</v>
      </c>
      <c r="Y21" s="9">
        <v>17.113151500000001</v>
      </c>
      <c r="Z21" s="33">
        <v>8.497147</v>
      </c>
      <c r="AD21" s="33">
        <v>15</v>
      </c>
      <c r="AF21" s="60">
        <v>24.014306000000001</v>
      </c>
      <c r="AG21" s="60">
        <v>27.809002999999997</v>
      </c>
      <c r="AH21" s="60">
        <v>26.657534999999996</v>
      </c>
      <c r="AI21" s="60">
        <v>31.631100000000004</v>
      </c>
      <c r="AJ21" s="75">
        <v>30.145169000000003</v>
      </c>
      <c r="AK21" s="60">
        <v>42.332144560478227</v>
      </c>
      <c r="AL21" s="60">
        <v>46.404536721271128</v>
      </c>
      <c r="AM21" s="60">
        <v>39.663458319229569</v>
      </c>
      <c r="AN21" s="60">
        <v>49.634880454929643</v>
      </c>
      <c r="AO21" s="75">
        <v>45.614762187255501</v>
      </c>
      <c r="AP21" s="60">
        <v>18.482645000000002</v>
      </c>
      <c r="AQ21" s="60">
        <v>17.461950000000002</v>
      </c>
      <c r="AR21" s="60">
        <v>16.801068999999998</v>
      </c>
      <c r="AS21" s="60">
        <v>17.597797999999997</v>
      </c>
      <c r="AT21" s="75">
        <v>17.707944999999999</v>
      </c>
    </row>
    <row r="22" spans="1:46" x14ac:dyDescent="0.25">
      <c r="A22" s="33">
        <v>52</v>
      </c>
      <c r="B22" s="33">
        <v>0</v>
      </c>
      <c r="C22" s="33">
        <v>0</v>
      </c>
      <c r="D22" s="33">
        <v>27.12</v>
      </c>
      <c r="E22" s="33">
        <v>42.38</v>
      </c>
      <c r="F22" s="33">
        <v>0</v>
      </c>
      <c r="G22" s="33">
        <f t="shared" si="0"/>
        <v>0</v>
      </c>
      <c r="I22" s="33">
        <v>559</v>
      </c>
      <c r="J22" s="33">
        <v>7</v>
      </c>
      <c r="K22" s="33">
        <f t="shared" si="1"/>
        <v>1.4285714285714286</v>
      </c>
      <c r="L22" s="33">
        <v>399</v>
      </c>
      <c r="N22" s="33">
        <v>0.30209999999999998</v>
      </c>
      <c r="O22" s="33">
        <v>0.315</v>
      </c>
      <c r="Q22" s="33">
        <v>68.489999999999995</v>
      </c>
      <c r="R22" s="33">
        <v>77.69</v>
      </c>
      <c r="S22" s="33">
        <v>20.63</v>
      </c>
      <c r="U22" s="1">
        <v>44.163891999999997</v>
      </c>
      <c r="V22" s="33">
        <v>-35.523429999999998</v>
      </c>
      <c r="W22" s="36">
        <v>55.92924</v>
      </c>
      <c r="X22" s="33">
        <v>-21.76</v>
      </c>
      <c r="Y22" s="9">
        <v>20.522773999999998</v>
      </c>
      <c r="Z22" s="33">
        <v>-0.53320409999999996</v>
      </c>
      <c r="AC22" s="33">
        <v>15</v>
      </c>
      <c r="AD22" s="33">
        <v>15</v>
      </c>
      <c r="AF22" s="60">
        <v>58.223106000000001</v>
      </c>
      <c r="AG22" s="60">
        <v>50.890414999999997</v>
      </c>
      <c r="AH22" s="60">
        <v>46.532890999999999</v>
      </c>
      <c r="AI22" s="60">
        <v>48.513830000000006</v>
      </c>
      <c r="AJ22" s="75">
        <v>50.998367999999999</v>
      </c>
      <c r="AK22" s="60">
        <v>76.749512936995586</v>
      </c>
      <c r="AL22" s="60">
        <v>67.764738982658656</v>
      </c>
      <c r="AM22" s="60">
        <v>57.477590948249244</v>
      </c>
      <c r="AN22" s="60">
        <v>58.947033823123277</v>
      </c>
      <c r="AO22" s="75">
        <v>63.036194469705407</v>
      </c>
      <c r="AP22" s="60">
        <v>21.985862000000001</v>
      </c>
      <c r="AQ22" s="60">
        <v>22.370506000000002</v>
      </c>
      <c r="AR22" s="60">
        <v>22.859400999999998</v>
      </c>
      <c r="AS22" s="60">
        <v>22.600574000000002</v>
      </c>
      <c r="AT22" s="75">
        <v>21.45383</v>
      </c>
    </row>
    <row r="23" spans="1:46" x14ac:dyDescent="0.25">
      <c r="A23" s="33">
        <v>53</v>
      </c>
      <c r="B23" s="33">
        <v>0</v>
      </c>
      <c r="C23" s="33">
        <v>0</v>
      </c>
      <c r="D23" s="33">
        <v>31.75</v>
      </c>
      <c r="E23" s="33">
        <v>27.75</v>
      </c>
      <c r="F23" s="33">
        <v>0</v>
      </c>
      <c r="G23" s="33">
        <f t="shared" si="0"/>
        <v>0</v>
      </c>
      <c r="I23" s="33">
        <v>160</v>
      </c>
      <c r="J23" s="33">
        <v>5.76</v>
      </c>
      <c r="K23" s="33">
        <f t="shared" si="1"/>
        <v>1.7361111111111112</v>
      </c>
      <c r="L23" s="33">
        <v>452</v>
      </c>
      <c r="N23" s="33">
        <v>0.15709999999999999</v>
      </c>
      <c r="O23" s="33">
        <v>0.35248439999999998</v>
      </c>
      <c r="Q23" s="33">
        <v>74.150000000000006</v>
      </c>
      <c r="R23" s="33">
        <v>87.14</v>
      </c>
      <c r="S23" s="33">
        <v>22.02</v>
      </c>
      <c r="U23" s="1">
        <v>48.893307</v>
      </c>
      <c r="V23" s="33">
        <v>-34.066079999999999</v>
      </c>
      <c r="W23" s="36">
        <v>72.400864026196416</v>
      </c>
      <c r="X23" s="33">
        <v>-14.74</v>
      </c>
      <c r="Y23" s="9">
        <v>23.576368500000001</v>
      </c>
      <c r="Z23" s="33">
        <v>7.0844690000000003</v>
      </c>
      <c r="AB23" s="33">
        <v>15</v>
      </c>
      <c r="AC23" s="33">
        <v>15</v>
      </c>
      <c r="AD23" s="33">
        <v>15</v>
      </c>
      <c r="AF23" s="60">
        <v>81.099378999999999</v>
      </c>
      <c r="AG23" s="60">
        <v>80.549857000000003</v>
      </c>
      <c r="AH23" s="60">
        <v>80.001981999999998</v>
      </c>
      <c r="AI23" s="60">
        <v>67.261921999999998</v>
      </c>
      <c r="AJ23" s="75">
        <v>69.804300999999995</v>
      </c>
      <c r="AK23" s="60">
        <v>88.121841369475121</v>
      </c>
      <c r="AL23" s="60">
        <v>86.763003270624708</v>
      </c>
      <c r="AM23" s="60">
        <v>88.93661766189571</v>
      </c>
      <c r="AN23" s="60">
        <v>76.222996153765237</v>
      </c>
      <c r="AO23" s="75">
        <v>78.145712330696028</v>
      </c>
      <c r="AP23" s="60">
        <v>25.558347000000001</v>
      </c>
      <c r="AQ23" s="60">
        <v>26.051291999999997</v>
      </c>
      <c r="AR23" s="60">
        <v>27.574321999999999</v>
      </c>
      <c r="AS23" s="60">
        <v>27.380543999999997</v>
      </c>
      <c r="AT23" s="75">
        <v>26.574833999999999</v>
      </c>
    </row>
    <row r="24" spans="1:46" x14ac:dyDescent="0.25">
      <c r="A24" s="33">
        <v>54</v>
      </c>
      <c r="B24" s="33">
        <v>0</v>
      </c>
      <c r="C24" s="33">
        <v>0</v>
      </c>
      <c r="D24" s="33">
        <v>13.12</v>
      </c>
      <c r="E24" s="33">
        <v>5.5</v>
      </c>
      <c r="F24" s="33">
        <v>0</v>
      </c>
      <c r="G24" s="33">
        <f t="shared" si="0"/>
        <v>0</v>
      </c>
      <c r="I24" s="33">
        <v>98</v>
      </c>
      <c r="J24" s="33">
        <v>11.72</v>
      </c>
      <c r="K24" s="33">
        <f t="shared" si="1"/>
        <v>0.85324232081911255</v>
      </c>
      <c r="L24" s="33">
        <v>189</v>
      </c>
      <c r="N24" s="33">
        <v>0.42570000000000002</v>
      </c>
      <c r="O24" s="33">
        <v>0.62164699999999995</v>
      </c>
      <c r="Q24" s="33">
        <v>26.35</v>
      </c>
      <c r="R24" s="33">
        <v>49.33</v>
      </c>
      <c r="S24" s="33">
        <v>13.41</v>
      </c>
      <c r="U24" s="59">
        <v>18.200035</v>
      </c>
      <c r="V24" s="33">
        <v>-30.929790000000001</v>
      </c>
      <c r="W24" s="36">
        <v>18.463809999999999</v>
      </c>
      <c r="X24" s="33">
        <v>-30.87</v>
      </c>
      <c r="Y24" s="9">
        <v>13.890684499999999</v>
      </c>
      <c r="Z24" s="33">
        <v>3.579418</v>
      </c>
      <c r="AC24" s="33">
        <v>42</v>
      </c>
      <c r="AD24" s="33">
        <v>15</v>
      </c>
      <c r="AF24" s="60">
        <v>19.971913000000001</v>
      </c>
      <c r="AG24" s="60">
        <v>19.715612</v>
      </c>
      <c r="AH24" s="60">
        <v>22.698585999999999</v>
      </c>
      <c r="AI24" s="60">
        <v>17.708521999999999</v>
      </c>
      <c r="AJ24" s="75">
        <v>21.427519</v>
      </c>
      <c r="AK24" s="60" t="s">
        <v>24</v>
      </c>
      <c r="AL24" s="60">
        <v>38.126752026565313</v>
      </c>
      <c r="AM24" s="60">
        <v>46.503860542381283</v>
      </c>
      <c r="AN24" s="60">
        <v>41.154514155215793</v>
      </c>
      <c r="AO24" s="75">
        <v>41.440553623700126</v>
      </c>
      <c r="AP24" s="60" t="s">
        <v>24</v>
      </c>
      <c r="AQ24" s="60">
        <v>14.657312000000001</v>
      </c>
      <c r="AR24" s="60">
        <v>14.511821000000001</v>
      </c>
      <c r="AS24" s="60">
        <v>14.99306</v>
      </c>
      <c r="AT24" s="75">
        <v>15.12363</v>
      </c>
    </row>
    <row r="25" spans="1:46" x14ac:dyDescent="0.25">
      <c r="A25" s="33">
        <v>55</v>
      </c>
      <c r="B25" s="33">
        <v>0</v>
      </c>
      <c r="C25" s="33">
        <v>0</v>
      </c>
      <c r="D25" s="33">
        <v>17.5</v>
      </c>
      <c r="E25" s="33">
        <v>14.88</v>
      </c>
      <c r="F25" s="33">
        <v>0</v>
      </c>
      <c r="G25" s="33">
        <f t="shared" si="0"/>
        <v>0</v>
      </c>
      <c r="I25" s="33">
        <v>394</v>
      </c>
      <c r="J25" s="33">
        <v>7.75</v>
      </c>
      <c r="K25" s="33">
        <f t="shared" si="1"/>
        <v>1.2903225806451613</v>
      </c>
      <c r="L25" s="33">
        <v>380</v>
      </c>
      <c r="N25" s="33">
        <v>0.1206</v>
      </c>
      <c r="O25" s="33">
        <v>0.218</v>
      </c>
      <c r="Q25" s="33">
        <v>111.41</v>
      </c>
      <c r="R25" s="33">
        <v>99.95</v>
      </c>
      <c r="S25" s="33">
        <v>21.4</v>
      </c>
      <c r="U25" s="1">
        <v>64.515411999999998</v>
      </c>
      <c r="V25" s="33">
        <v>-42.087780000000002</v>
      </c>
      <c r="W25" s="4">
        <v>90.375360000000001</v>
      </c>
      <c r="X25" s="33">
        <v>-9.57</v>
      </c>
      <c r="Y25" s="63">
        <v>20.263428000000001</v>
      </c>
      <c r="Z25" s="33">
        <v>-5.3271030000000001</v>
      </c>
      <c r="AC25" s="33">
        <v>86.4</v>
      </c>
      <c r="AD25" s="33">
        <v>15</v>
      </c>
      <c r="AF25" s="60">
        <v>70.930261000000002</v>
      </c>
      <c r="AG25" s="60">
        <v>77.786647000000002</v>
      </c>
      <c r="AH25" s="60">
        <v>83.394245999999995</v>
      </c>
      <c r="AI25" s="60">
        <v>86.569080999999997</v>
      </c>
      <c r="AJ25" s="75">
        <v>92.433094000000011</v>
      </c>
      <c r="AK25" s="60">
        <v>88.321409619144134</v>
      </c>
      <c r="AL25" s="60">
        <v>71.339213927439133</v>
      </c>
      <c r="AM25" s="60">
        <v>88.245395812940657</v>
      </c>
      <c r="AN25" s="60">
        <v>92.792649804077939</v>
      </c>
      <c r="AO25" s="75">
        <v>97.43957045419485</v>
      </c>
      <c r="AP25" s="60">
        <v>21.314807000000002</v>
      </c>
      <c r="AQ25" s="60">
        <v>22.109103999999995</v>
      </c>
      <c r="AR25" s="60">
        <v>22.715465000000002</v>
      </c>
      <c r="AS25" s="60">
        <v>22.385689000000003</v>
      </c>
      <c r="AT25" s="75">
        <v>22.297040000000003</v>
      </c>
    </row>
    <row r="26" spans="1:46" x14ac:dyDescent="0.25">
      <c r="A26" s="33">
        <v>56</v>
      </c>
      <c r="B26" s="33">
        <v>0</v>
      </c>
      <c r="C26" s="33">
        <v>0</v>
      </c>
      <c r="D26" s="33">
        <v>17.38</v>
      </c>
      <c r="E26" s="33">
        <v>5.88</v>
      </c>
      <c r="F26" s="33">
        <v>0</v>
      </c>
      <c r="G26" s="33">
        <f t="shared" si="0"/>
        <v>0</v>
      </c>
      <c r="I26" s="33">
        <v>290</v>
      </c>
      <c r="J26" s="33">
        <v>6.62</v>
      </c>
      <c r="K26" s="33">
        <f t="shared" si="1"/>
        <v>1.5105740181268883</v>
      </c>
      <c r="L26" s="33">
        <v>360</v>
      </c>
      <c r="N26" s="33">
        <v>7.4700000000000003E-2</v>
      </c>
      <c r="Q26" s="33">
        <v>45.97</v>
      </c>
      <c r="R26" s="33">
        <v>47.72</v>
      </c>
      <c r="S26" s="33">
        <v>16.43</v>
      </c>
      <c r="U26" s="59">
        <v>21.973035000000003</v>
      </c>
      <c r="V26" s="33">
        <v>-52.20796</v>
      </c>
      <c r="W26" s="10">
        <v>11.904283099396496</v>
      </c>
      <c r="X26" s="33">
        <v>-35.82</v>
      </c>
      <c r="Y26" s="9">
        <v>17.041421</v>
      </c>
      <c r="Z26" s="33">
        <v>3.7127210000000002</v>
      </c>
      <c r="AC26" s="33">
        <v>23.7</v>
      </c>
      <c r="AD26" s="33">
        <v>15</v>
      </c>
      <c r="AF26" s="60">
        <v>28.230471999999999</v>
      </c>
      <c r="AG26" s="60">
        <v>28.827834999999997</v>
      </c>
      <c r="AH26" s="60">
        <v>29.668105000000001</v>
      </c>
      <c r="AI26" s="60">
        <v>3.7122969999999995</v>
      </c>
      <c r="AJ26" s="75">
        <v>10.441942000000001</v>
      </c>
      <c r="AK26" s="60">
        <v>40.67236155591403</v>
      </c>
      <c r="AL26" s="60">
        <v>36.577245163184521</v>
      </c>
      <c r="AM26" s="60">
        <v>40.00743895480948</v>
      </c>
      <c r="AN26" s="60">
        <v>7.0769839457447636</v>
      </c>
      <c r="AO26" s="75">
        <v>15.001823202370135</v>
      </c>
      <c r="AP26" s="60">
        <v>19.673195</v>
      </c>
      <c r="AQ26" s="60">
        <v>18.521793999999996</v>
      </c>
      <c r="AR26" s="60">
        <v>18.432697000000001</v>
      </c>
      <c r="AS26" s="60">
        <v>19.320235999999998</v>
      </c>
      <c r="AT26" s="75">
        <v>18.867899999999995</v>
      </c>
    </row>
    <row r="27" spans="1:46" x14ac:dyDescent="0.25">
      <c r="A27" s="33">
        <v>57</v>
      </c>
      <c r="B27" s="33">
        <v>0</v>
      </c>
      <c r="C27" s="33">
        <v>0</v>
      </c>
      <c r="D27" s="33">
        <v>18.25</v>
      </c>
      <c r="E27" s="33">
        <v>25.12</v>
      </c>
      <c r="F27" s="33">
        <v>0</v>
      </c>
      <c r="G27" s="33">
        <f t="shared" si="0"/>
        <v>0</v>
      </c>
      <c r="I27" s="33">
        <v>532</v>
      </c>
      <c r="J27" s="33">
        <v>5.97</v>
      </c>
      <c r="K27" s="33">
        <f t="shared" si="1"/>
        <v>1.6750418760469012</v>
      </c>
      <c r="L27" s="33">
        <v>432</v>
      </c>
      <c r="N27" s="33">
        <v>3.1990999999999999E-2</v>
      </c>
      <c r="O27" s="33">
        <v>0.248</v>
      </c>
      <c r="Q27" s="33">
        <v>148.41</v>
      </c>
      <c r="R27" s="33">
        <v>98.81</v>
      </c>
      <c r="S27" s="33">
        <v>33.65</v>
      </c>
      <c r="U27" s="1">
        <v>78.851422999999997</v>
      </c>
      <c r="V27" s="33">
        <v>-46.870159999999998</v>
      </c>
      <c r="W27" s="36">
        <v>65.414651000000006</v>
      </c>
      <c r="X27" s="33">
        <v>-33.4</v>
      </c>
      <c r="Y27" s="9">
        <v>28.065389499999998</v>
      </c>
      <c r="Z27" s="33">
        <v>-16.582470000000001</v>
      </c>
      <c r="AC27" s="33">
        <v>15</v>
      </c>
      <c r="AF27" s="60">
        <v>128.40456800000001</v>
      </c>
      <c r="AG27" s="60">
        <v>126.86379099999999</v>
      </c>
      <c r="AH27" s="60">
        <v>129.83513399999998</v>
      </c>
      <c r="AI27" s="60">
        <v>134.75849499999998</v>
      </c>
      <c r="AJ27" s="75">
        <v>128.89665099999999</v>
      </c>
      <c r="AK27" s="60">
        <v>99.792327049082317</v>
      </c>
      <c r="AL27" s="60">
        <v>98.645569357733535</v>
      </c>
      <c r="AM27" s="60">
        <v>99.976793004708554</v>
      </c>
      <c r="AN27" s="60">
        <v>99.530407784052571</v>
      </c>
      <c r="AO27" s="75">
        <v>99.921849658420811</v>
      </c>
      <c r="AP27" s="60">
        <v>28.479394999999997</v>
      </c>
      <c r="AQ27" s="60">
        <v>27.484389999999998</v>
      </c>
      <c r="AR27" s="60">
        <v>29.982339000000003</v>
      </c>
      <c r="AS27" s="60">
        <v>29.634435</v>
      </c>
      <c r="AT27" s="75">
        <v>31.161732000000001</v>
      </c>
    </row>
    <row r="28" spans="1:46" x14ac:dyDescent="0.25">
      <c r="A28" s="33">
        <v>58</v>
      </c>
      <c r="B28" s="33">
        <v>0</v>
      </c>
      <c r="C28" s="33">
        <v>0</v>
      </c>
      <c r="D28" s="33">
        <v>48.38</v>
      </c>
      <c r="E28" s="33">
        <v>33.5</v>
      </c>
      <c r="F28" s="33">
        <v>0</v>
      </c>
      <c r="G28" s="33">
        <f t="shared" si="0"/>
        <v>0</v>
      </c>
      <c r="I28" s="33">
        <v>181</v>
      </c>
      <c r="J28" s="33">
        <v>5.84</v>
      </c>
      <c r="K28" s="33">
        <f t="shared" si="1"/>
        <v>1.7123287671232876</v>
      </c>
      <c r="L28" s="33">
        <v>437</v>
      </c>
      <c r="N28" s="33">
        <v>4.58E-2</v>
      </c>
      <c r="O28" s="33">
        <v>0.309</v>
      </c>
      <c r="Q28" s="33">
        <v>29.94</v>
      </c>
      <c r="R28" s="33">
        <v>50.62</v>
      </c>
      <c r="S28" s="33">
        <v>25.01</v>
      </c>
      <c r="U28" s="1">
        <v>56.893276</v>
      </c>
      <c r="V28" s="33">
        <v>90.013360000000006</v>
      </c>
      <c r="W28" s="36">
        <v>53.472459999999998</v>
      </c>
      <c r="X28" s="33">
        <v>2.85</v>
      </c>
      <c r="Y28" s="9">
        <v>24.362966999999998</v>
      </c>
      <c r="Z28" s="33">
        <v>-2.5989599999999999</v>
      </c>
      <c r="AB28" s="33">
        <v>22</v>
      </c>
      <c r="AD28" s="33">
        <v>15</v>
      </c>
      <c r="AF28" s="60">
        <v>26.974420000000002</v>
      </c>
      <c r="AG28" s="60">
        <v>27.182051999999999</v>
      </c>
      <c r="AH28" s="60">
        <v>32.417401000000005</v>
      </c>
      <c r="AI28" s="60">
        <v>22.453877000000002</v>
      </c>
      <c r="AJ28" s="75">
        <v>30.813552999999999</v>
      </c>
      <c r="AK28" s="60">
        <v>32.798931694305047</v>
      </c>
      <c r="AL28" s="60">
        <v>32.195186386072216</v>
      </c>
      <c r="AM28" s="60">
        <v>38.685567893125004</v>
      </c>
      <c r="AN28" s="60">
        <v>38.456465255037365</v>
      </c>
      <c r="AO28" s="75">
        <v>37.513273105347736</v>
      </c>
      <c r="AP28" s="60">
        <v>25.456384</v>
      </c>
      <c r="AQ28" s="60">
        <v>25.997140999999999</v>
      </c>
      <c r="AR28" s="60">
        <v>26.391655999999998</v>
      </c>
      <c r="AS28" s="60">
        <v>25.779478000000001</v>
      </c>
      <c r="AT28" s="75">
        <v>25.629835</v>
      </c>
    </row>
    <row r="29" spans="1:46" x14ac:dyDescent="0.25">
      <c r="A29" s="33">
        <v>59</v>
      </c>
      <c r="B29" s="33">
        <v>0</v>
      </c>
      <c r="C29" s="33">
        <v>0</v>
      </c>
      <c r="D29" s="33">
        <v>29</v>
      </c>
      <c r="E29" s="33">
        <v>30.38</v>
      </c>
      <c r="F29" s="33">
        <v>0</v>
      </c>
      <c r="G29" s="33">
        <f t="shared" si="0"/>
        <v>0</v>
      </c>
      <c r="I29" s="33">
        <v>132</v>
      </c>
      <c r="J29" s="33">
        <v>5.5</v>
      </c>
      <c r="K29" s="33">
        <f t="shared" si="1"/>
        <v>1.8181818181818181</v>
      </c>
      <c r="L29" s="33">
        <v>467</v>
      </c>
      <c r="N29" s="33">
        <v>7.8100000000000003E-2</v>
      </c>
      <c r="O29" s="33">
        <v>0.4142499</v>
      </c>
      <c r="Q29" s="33">
        <v>110.19</v>
      </c>
      <c r="R29" s="33">
        <v>76.569999999999993</v>
      </c>
      <c r="S29" s="33">
        <v>30.73</v>
      </c>
      <c r="U29" s="1">
        <v>84.602801999999997</v>
      </c>
      <c r="V29" s="33">
        <v>-23.223520000000001</v>
      </c>
      <c r="W29" s="36">
        <v>65.882835800608149</v>
      </c>
      <c r="X29" s="33">
        <v>-10.69</v>
      </c>
      <c r="Y29" s="9">
        <v>33.143247000000002</v>
      </c>
      <c r="Z29" s="33">
        <v>7.8424990000000001</v>
      </c>
      <c r="AB29" s="33">
        <v>15</v>
      </c>
      <c r="AC29" s="33">
        <v>15</v>
      </c>
      <c r="AD29" s="33">
        <v>15</v>
      </c>
      <c r="AF29" s="60">
        <v>107.172719</v>
      </c>
      <c r="AG29" s="60">
        <v>114.04908799999998</v>
      </c>
      <c r="AH29" s="60">
        <v>121.930211</v>
      </c>
      <c r="AI29" s="60">
        <v>130.27848799999998</v>
      </c>
      <c r="AJ29" s="75">
        <v>83.657723000000004</v>
      </c>
      <c r="AK29" s="60">
        <v>76.985702907218297</v>
      </c>
      <c r="AL29" s="60">
        <v>81.860717965047485</v>
      </c>
      <c r="AM29" s="60">
        <v>83.256382623256343</v>
      </c>
      <c r="AN29" s="60">
        <v>83.020356808491229</v>
      </c>
      <c r="AO29" s="75">
        <v>51.90522374899431</v>
      </c>
      <c r="AP29" s="60">
        <v>35.793081000000001</v>
      </c>
      <c r="AQ29" s="60">
        <v>37.660162</v>
      </c>
      <c r="AR29" s="60">
        <v>38.896977</v>
      </c>
      <c r="AS29" s="60">
        <v>38.615729000000002</v>
      </c>
      <c r="AT29" s="75">
        <v>38.327703</v>
      </c>
    </row>
    <row r="30" spans="1:46" x14ac:dyDescent="0.25">
      <c r="A30" s="33">
        <v>60</v>
      </c>
      <c r="B30" s="33">
        <v>0</v>
      </c>
      <c r="C30" s="33">
        <v>0</v>
      </c>
      <c r="D30" s="33">
        <v>11.88</v>
      </c>
      <c r="E30" s="33">
        <v>25.77</v>
      </c>
      <c r="F30" s="33">
        <v>0</v>
      </c>
      <c r="G30" s="33">
        <f t="shared" si="0"/>
        <v>0</v>
      </c>
      <c r="I30" s="33">
        <v>349</v>
      </c>
      <c r="J30" s="33">
        <v>7.35</v>
      </c>
      <c r="K30" s="33">
        <f t="shared" si="1"/>
        <v>1.3605442176870748</v>
      </c>
      <c r="L30" s="33">
        <v>400</v>
      </c>
      <c r="N30" s="33">
        <v>6.2399999999999997E-2</v>
      </c>
      <c r="O30" s="33">
        <v>0.35099999999999998</v>
      </c>
      <c r="Q30" s="33">
        <v>86.97</v>
      </c>
      <c r="R30" s="33">
        <v>66.92</v>
      </c>
      <c r="S30" s="33">
        <v>26.07</v>
      </c>
      <c r="U30" s="1">
        <v>14.006031999999999</v>
      </c>
      <c r="V30" s="33">
        <v>-83.891000000000005</v>
      </c>
      <c r="W30" s="36">
        <v>4.9955800000000004</v>
      </c>
      <c r="X30" s="33">
        <v>-61.92</v>
      </c>
      <c r="Y30" s="9">
        <v>27.992552</v>
      </c>
      <c r="Z30" s="33">
        <v>7.3647869999999998</v>
      </c>
      <c r="AB30" s="33">
        <v>29.1</v>
      </c>
      <c r="AC30" s="33">
        <v>23.8</v>
      </c>
      <c r="AD30" s="33">
        <v>15</v>
      </c>
      <c r="AF30" s="60">
        <v>69.930789999999988</v>
      </c>
      <c r="AG30" s="60">
        <v>81.726818000000009</v>
      </c>
      <c r="AH30" s="60">
        <v>89.177272000000002</v>
      </c>
      <c r="AI30" s="60">
        <v>79.344260000000006</v>
      </c>
      <c r="AJ30" s="75">
        <v>84.215975000000014</v>
      </c>
      <c r="AK30" s="60">
        <v>57.849077800768846</v>
      </c>
      <c r="AL30" s="60">
        <v>61.585927058819642</v>
      </c>
      <c r="AM30" s="60">
        <v>68.942024800284813</v>
      </c>
      <c r="AN30" s="60">
        <v>59.373306242240162</v>
      </c>
      <c r="AO30" s="75">
        <v>64.659250144875486</v>
      </c>
      <c r="AP30" s="60">
        <v>27.632965999999996</v>
      </c>
      <c r="AQ30" s="60">
        <v>28.983792000000001</v>
      </c>
      <c r="AR30" s="60">
        <v>28.485317999999996</v>
      </c>
      <c r="AS30" s="60">
        <v>28.051532000000002</v>
      </c>
      <c r="AT30" s="75">
        <v>29.760041999999999</v>
      </c>
    </row>
    <row r="31" spans="1:46" x14ac:dyDescent="0.25">
      <c r="A31" s="33">
        <v>61</v>
      </c>
      <c r="B31" s="33">
        <v>0</v>
      </c>
      <c r="C31" s="33">
        <v>0</v>
      </c>
      <c r="D31" s="33">
        <v>14.88</v>
      </c>
      <c r="E31" s="33">
        <v>12.25</v>
      </c>
      <c r="F31" s="33">
        <v>0</v>
      </c>
      <c r="G31" s="33">
        <f t="shared" si="0"/>
        <v>0</v>
      </c>
      <c r="I31" s="33">
        <v>612</v>
      </c>
      <c r="J31" s="33">
        <v>9.5299999999999994</v>
      </c>
      <c r="K31" s="33">
        <f t="shared" si="1"/>
        <v>1.0493179433368311</v>
      </c>
      <c r="L31" s="33">
        <v>279</v>
      </c>
      <c r="N31" s="33">
        <v>0.1615</v>
      </c>
      <c r="O31" s="33">
        <v>0.33262550000000002</v>
      </c>
      <c r="Q31" s="33">
        <v>59.52</v>
      </c>
      <c r="R31" s="33">
        <v>81.62</v>
      </c>
      <c r="S31" s="33">
        <v>18.420000000000002</v>
      </c>
      <c r="U31" s="59">
        <v>30.312016</v>
      </c>
      <c r="V31" s="33">
        <v>-49.075940000000003</v>
      </c>
      <c r="W31" s="10">
        <v>55.713387765387722</v>
      </c>
      <c r="X31" s="33">
        <v>-25.91</v>
      </c>
      <c r="Y31" s="9">
        <v>18.845329499999998</v>
      </c>
      <c r="Z31" s="33">
        <v>2.334419</v>
      </c>
      <c r="AB31" s="33">
        <v>26.7</v>
      </c>
      <c r="AC31" s="33">
        <v>15</v>
      </c>
      <c r="AD31" s="33">
        <v>15</v>
      </c>
      <c r="AF31" s="60">
        <v>49.952911</v>
      </c>
      <c r="AG31" s="60">
        <v>59.631908000000003</v>
      </c>
      <c r="AH31" s="60">
        <v>63.422092999999997</v>
      </c>
      <c r="AI31" s="60">
        <v>67.941085999999999</v>
      </c>
      <c r="AJ31" s="75">
        <v>67.77561</v>
      </c>
      <c r="AK31" s="60">
        <v>80.464379264625052</v>
      </c>
      <c r="AL31" s="60">
        <v>93.35328373417984</v>
      </c>
      <c r="AM31" s="60">
        <v>90.796763650002674</v>
      </c>
      <c r="AN31" s="60">
        <v>93.211743121907915</v>
      </c>
      <c r="AO31" s="75">
        <v>89.920581582632266</v>
      </c>
      <c r="AP31" s="60">
        <v>19.914411999999999</v>
      </c>
      <c r="AQ31" s="60">
        <v>20.805596999999999</v>
      </c>
      <c r="AR31" s="60">
        <v>20.622615</v>
      </c>
      <c r="AS31" s="60">
        <v>21.669671999999998</v>
      </c>
      <c r="AT31" s="75">
        <v>21.788270999999998</v>
      </c>
    </row>
    <row r="32" spans="1:46" x14ac:dyDescent="0.25">
      <c r="A32" s="33">
        <v>62</v>
      </c>
      <c r="B32" s="33">
        <v>0</v>
      </c>
      <c r="C32" s="33">
        <v>0</v>
      </c>
      <c r="D32" s="33">
        <v>40.5</v>
      </c>
      <c r="E32" s="33">
        <v>38.94</v>
      </c>
      <c r="F32" s="33">
        <v>0</v>
      </c>
      <c r="G32" s="33">
        <f t="shared" si="0"/>
        <v>0</v>
      </c>
      <c r="I32" s="33">
        <v>57</v>
      </c>
      <c r="J32" s="33">
        <v>3.09</v>
      </c>
      <c r="K32" s="33">
        <f t="shared" si="1"/>
        <v>3.2362459546925568</v>
      </c>
      <c r="L32" s="33">
        <v>603</v>
      </c>
      <c r="N32" s="33">
        <v>0.2024</v>
      </c>
      <c r="O32" s="33">
        <v>0.296929</v>
      </c>
      <c r="Q32" s="33">
        <v>120.11</v>
      </c>
      <c r="R32" s="33">
        <v>99.01</v>
      </c>
      <c r="S32" s="33">
        <v>19.38</v>
      </c>
      <c r="U32" s="59">
        <v>63.121033000000004</v>
      </c>
      <c r="V32" s="33">
        <v>-47.448169999999998</v>
      </c>
      <c r="W32" s="10">
        <v>73.096630000000005</v>
      </c>
      <c r="X32" s="33">
        <v>-25.91</v>
      </c>
      <c r="Y32" s="9">
        <v>19.490345500000004</v>
      </c>
      <c r="Z32" s="33">
        <v>0.56759550000000003</v>
      </c>
      <c r="AD32" s="33">
        <v>15</v>
      </c>
      <c r="AF32" s="60">
        <v>92.618146999999993</v>
      </c>
      <c r="AG32" s="60">
        <v>95.500035000000011</v>
      </c>
      <c r="AH32" s="60">
        <v>98.033802999999992</v>
      </c>
      <c r="AI32" s="60">
        <v>100.94193299999999</v>
      </c>
      <c r="AJ32" s="75">
        <v>105.868329</v>
      </c>
      <c r="AK32" s="60">
        <v>92.965287717193462</v>
      </c>
      <c r="AL32" s="60">
        <v>91.427572442369396</v>
      </c>
      <c r="AM32" s="60">
        <v>85.229322395364221</v>
      </c>
      <c r="AN32" s="60">
        <v>87.890695215847785</v>
      </c>
      <c r="AO32" s="75">
        <v>90.423673669473104</v>
      </c>
      <c r="AP32" s="60">
        <v>19.319127000000002</v>
      </c>
      <c r="AQ32" s="60">
        <v>20.389241999999999</v>
      </c>
      <c r="AR32" s="60">
        <v>19.754307000000001</v>
      </c>
      <c r="AS32" s="60">
        <v>19.971897999999999</v>
      </c>
      <c r="AT32" s="75">
        <v>20.374974000000002</v>
      </c>
    </row>
    <row r="33" spans="1:46" x14ac:dyDescent="0.25">
      <c r="A33" s="33">
        <v>63</v>
      </c>
      <c r="B33" s="33">
        <v>0</v>
      </c>
      <c r="C33" s="33">
        <v>0</v>
      </c>
      <c r="D33" s="33">
        <v>71.38</v>
      </c>
      <c r="E33" s="33">
        <v>24</v>
      </c>
      <c r="F33" s="33">
        <v>0</v>
      </c>
      <c r="G33" s="33">
        <f t="shared" si="0"/>
        <v>0</v>
      </c>
      <c r="I33" s="33">
        <v>109</v>
      </c>
      <c r="J33" s="33">
        <v>8.59</v>
      </c>
      <c r="K33" s="33">
        <f t="shared" si="1"/>
        <v>1.1641443538998837</v>
      </c>
      <c r="L33" s="33">
        <v>328</v>
      </c>
      <c r="N33" s="33">
        <v>0.436</v>
      </c>
      <c r="O33" s="33">
        <v>0.39837460000000002</v>
      </c>
      <c r="Q33" s="33">
        <v>65.45</v>
      </c>
      <c r="R33" s="33">
        <v>98.47</v>
      </c>
      <c r="S33" s="33">
        <v>20.059999999999999</v>
      </c>
      <c r="U33" s="1">
        <v>36.980229000000001</v>
      </c>
      <c r="V33" s="33">
        <v>-43.498860000000001</v>
      </c>
      <c r="W33" s="10">
        <v>70.831140000000005</v>
      </c>
      <c r="X33" s="33">
        <v>-27.64</v>
      </c>
      <c r="Y33" s="9">
        <v>19.595462000000001</v>
      </c>
      <c r="Z33" s="33">
        <v>-2.2931210000000002</v>
      </c>
      <c r="AD33" s="33">
        <v>15</v>
      </c>
      <c r="AF33" s="60">
        <v>42.039296</v>
      </c>
      <c r="AG33" s="60">
        <v>45.460386</v>
      </c>
      <c r="AH33" s="60">
        <v>47.977443000000001</v>
      </c>
      <c r="AI33" s="60">
        <v>50.149122999999996</v>
      </c>
      <c r="AJ33" s="75">
        <v>53.219572999999997</v>
      </c>
      <c r="AK33" s="60">
        <v>75.647390602911813</v>
      </c>
      <c r="AL33" s="60">
        <v>86.71861081796095</v>
      </c>
      <c r="AM33" s="60">
        <v>86.402026612684367</v>
      </c>
      <c r="AN33" s="60">
        <v>83.753599217697285</v>
      </c>
      <c r="AO33" s="75">
        <v>83.608746063806876</v>
      </c>
      <c r="AP33" s="60">
        <v>19.412970999999999</v>
      </c>
      <c r="AQ33" s="60">
        <v>19.443960000000001</v>
      </c>
      <c r="AR33" s="60">
        <v>20.383963999999999</v>
      </c>
      <c r="AS33" s="60">
        <v>20.346088000000002</v>
      </c>
      <c r="AT33" s="75">
        <v>20.628433999999999</v>
      </c>
    </row>
    <row r="34" spans="1:46" x14ac:dyDescent="0.25">
      <c r="A34" s="33">
        <v>64</v>
      </c>
      <c r="B34" s="33">
        <v>0</v>
      </c>
      <c r="C34" s="33">
        <v>0</v>
      </c>
      <c r="D34" s="33">
        <v>16</v>
      </c>
      <c r="E34" s="33">
        <v>27.31</v>
      </c>
      <c r="F34" s="33">
        <v>0</v>
      </c>
      <c r="G34" s="33">
        <f t="shared" si="0"/>
        <v>0</v>
      </c>
      <c r="I34" s="33">
        <v>210</v>
      </c>
      <c r="J34" s="33">
        <v>10.25</v>
      </c>
      <c r="K34" s="33">
        <f t="shared" si="1"/>
        <v>0.97560975609756095</v>
      </c>
      <c r="L34" s="33">
        <v>288</v>
      </c>
      <c r="N34" s="33">
        <v>9.0899999999999995E-2</v>
      </c>
      <c r="O34" s="33">
        <v>0.31232929999999998</v>
      </c>
      <c r="Q34" s="33">
        <v>66.260000000000005</v>
      </c>
      <c r="R34" s="33">
        <v>73.599999999999994</v>
      </c>
      <c r="S34" s="33">
        <v>29.1</v>
      </c>
      <c r="U34" s="1">
        <v>50.059876000000003</v>
      </c>
      <c r="V34" s="33">
        <v>-24.44914</v>
      </c>
      <c r="W34" s="10">
        <v>65.693430000000006</v>
      </c>
      <c r="X34" s="33">
        <v>-7.91</v>
      </c>
      <c r="Y34" s="9">
        <v>29.718579499999997</v>
      </c>
      <c r="Z34" s="33">
        <v>2.1305839999999998</v>
      </c>
      <c r="AB34" s="33">
        <v>15</v>
      </c>
      <c r="AC34" s="33">
        <v>15</v>
      </c>
      <c r="AD34" s="33">
        <v>15</v>
      </c>
      <c r="AF34" s="60">
        <v>65.237648000000007</v>
      </c>
      <c r="AG34" s="60">
        <v>65.591902999999988</v>
      </c>
      <c r="AH34" s="60">
        <v>63.035913999999998</v>
      </c>
      <c r="AI34" s="60">
        <v>52.098860999999999</v>
      </c>
      <c r="AJ34" s="75">
        <v>64.054818000000012</v>
      </c>
      <c r="AK34" s="60">
        <v>70.31457964418577</v>
      </c>
      <c r="AL34" s="60">
        <v>66.826014235669419</v>
      </c>
      <c r="AM34" s="60">
        <v>69.292689631731491</v>
      </c>
      <c r="AN34" s="60">
        <v>58.036392576668071</v>
      </c>
      <c r="AO34" s="75">
        <v>65.059211806901914</v>
      </c>
      <c r="AP34" s="60">
        <v>31.085546000000001</v>
      </c>
      <c r="AQ34" s="60">
        <v>30.971919</v>
      </c>
      <c r="AR34" s="60">
        <v>32.080641</v>
      </c>
      <c r="AS34" s="60">
        <v>31.598587000000002</v>
      </c>
      <c r="AT34" s="75">
        <v>32.273461999999995</v>
      </c>
    </row>
    <row r="35" spans="1:46" x14ac:dyDescent="0.25">
      <c r="A35" s="33">
        <v>65</v>
      </c>
      <c r="B35" s="33">
        <v>0</v>
      </c>
      <c r="C35" s="33">
        <v>0</v>
      </c>
      <c r="D35" s="33">
        <v>41.81</v>
      </c>
      <c r="E35" s="33">
        <v>79.75</v>
      </c>
      <c r="F35" s="33">
        <v>0</v>
      </c>
      <c r="G35" s="33">
        <f t="shared" si="0"/>
        <v>0</v>
      </c>
      <c r="I35" s="33">
        <v>118</v>
      </c>
      <c r="J35" s="33">
        <v>6.59</v>
      </c>
      <c r="K35" s="33">
        <f t="shared" si="1"/>
        <v>1.5174506828528074</v>
      </c>
      <c r="L35" s="33">
        <v>430</v>
      </c>
      <c r="N35" s="33">
        <v>8.0600000000000005E-2</v>
      </c>
      <c r="O35" s="33">
        <v>0.45921329999999999</v>
      </c>
      <c r="U35" s="9" t="s">
        <v>24</v>
      </c>
      <c r="W35" s="10" t="s">
        <v>24</v>
      </c>
      <c r="Y35" s="9" t="s">
        <v>24</v>
      </c>
      <c r="AF35" s="60" t="s">
        <v>24</v>
      </c>
      <c r="AG35" s="60" t="s">
        <v>24</v>
      </c>
      <c r="AH35" s="60" t="s">
        <v>24</v>
      </c>
      <c r="AI35" s="60" t="s">
        <v>24</v>
      </c>
      <c r="AJ35" s="75" t="s">
        <v>24</v>
      </c>
      <c r="AK35" s="60" t="s">
        <v>24</v>
      </c>
      <c r="AL35" s="60" t="s">
        <v>24</v>
      </c>
      <c r="AM35" s="60" t="s">
        <v>24</v>
      </c>
      <c r="AN35" s="60" t="s">
        <v>24</v>
      </c>
      <c r="AO35" s="75" t="s">
        <v>24</v>
      </c>
      <c r="AP35" s="9" t="s">
        <v>24</v>
      </c>
      <c r="AQ35" s="9" t="s">
        <v>24</v>
      </c>
      <c r="AR35" s="9" t="s">
        <v>24</v>
      </c>
      <c r="AS35" s="9" t="s">
        <v>24</v>
      </c>
      <c r="AT35" s="9" t="s">
        <v>24</v>
      </c>
    </row>
    <row r="36" spans="1:46" x14ac:dyDescent="0.25">
      <c r="A36" s="32">
        <v>66</v>
      </c>
      <c r="B36" s="32">
        <v>0</v>
      </c>
      <c r="C36" s="32">
        <v>0</v>
      </c>
      <c r="D36" s="32">
        <v>6.5</v>
      </c>
      <c r="E36" s="32">
        <v>5.88</v>
      </c>
      <c r="F36" s="32">
        <v>0</v>
      </c>
      <c r="G36" s="32">
        <f t="shared" si="0"/>
        <v>0</v>
      </c>
      <c r="H36" s="32"/>
      <c r="I36" s="32">
        <v>183</v>
      </c>
      <c r="J36" s="32">
        <v>9.7100000000000009</v>
      </c>
      <c r="K36" s="32">
        <f t="shared" si="1"/>
        <v>1.0298661174047372</v>
      </c>
      <c r="L36" s="32">
        <v>272</v>
      </c>
      <c r="M36" s="32"/>
      <c r="N36" s="32">
        <v>0.1338</v>
      </c>
      <c r="O36" s="32">
        <v>0.59202049999999995</v>
      </c>
      <c r="P36" s="32"/>
      <c r="Q36" s="32">
        <v>60.4</v>
      </c>
      <c r="R36" s="32">
        <v>66.680000000000007</v>
      </c>
      <c r="S36" s="32">
        <v>23.36</v>
      </c>
      <c r="T36" s="32"/>
      <c r="U36" s="62">
        <v>24.964075999999999</v>
      </c>
      <c r="V36" s="32">
        <v>-58.6755</v>
      </c>
      <c r="W36" s="57">
        <v>26.45851</v>
      </c>
      <c r="X36" s="32">
        <v>-40.22</v>
      </c>
      <c r="Y36" s="68">
        <v>25.449777999999995</v>
      </c>
      <c r="Z36" s="32">
        <v>8.9469180000000001</v>
      </c>
      <c r="AA36" s="32"/>
      <c r="AB36" s="32">
        <v>28.6</v>
      </c>
      <c r="AC36" s="32">
        <v>15</v>
      </c>
      <c r="AD36" s="32">
        <v>15</v>
      </c>
      <c r="AE36" s="32"/>
      <c r="AF36" s="68">
        <v>52.719275000000003</v>
      </c>
      <c r="AG36" s="68">
        <v>61.428504999999994</v>
      </c>
      <c r="AH36" s="68">
        <v>54.572757000000003</v>
      </c>
      <c r="AI36" s="68">
        <v>57.049763999999996</v>
      </c>
      <c r="AJ36" s="77">
        <v>49.429254</v>
      </c>
      <c r="AK36" s="68">
        <v>66.088933725478768</v>
      </c>
      <c r="AL36" s="68">
        <v>71.95411821055427</v>
      </c>
      <c r="AM36" s="68">
        <v>60.180396292049096</v>
      </c>
      <c r="AN36" s="68">
        <v>63.476038377148633</v>
      </c>
      <c r="AO36" s="77">
        <v>52.471602649973526</v>
      </c>
      <c r="AP36" s="68">
        <v>26.259307000000003</v>
      </c>
      <c r="AQ36" s="68">
        <v>26.669665999999999</v>
      </c>
      <c r="AR36" s="68">
        <v>25.229676000000001</v>
      </c>
      <c r="AS36" s="68">
        <v>26.229462999999999</v>
      </c>
      <c r="AT36" s="77">
        <v>24.300770999999997</v>
      </c>
    </row>
    <row r="37" spans="1:46" x14ac:dyDescent="0.25">
      <c r="A37" s="33">
        <v>34</v>
      </c>
      <c r="B37" s="33">
        <v>0</v>
      </c>
      <c r="C37" s="33">
        <v>1</v>
      </c>
      <c r="D37" s="33">
        <v>8.31</v>
      </c>
      <c r="E37" s="33">
        <v>15.44</v>
      </c>
      <c r="F37" s="33">
        <v>0</v>
      </c>
      <c r="G37" s="33">
        <f t="shared" si="0"/>
        <v>0</v>
      </c>
      <c r="J37" s="33">
        <v>9.73</v>
      </c>
      <c r="K37" s="33">
        <f t="shared" si="1"/>
        <v>1.0277492291880781</v>
      </c>
      <c r="L37" s="33">
        <v>254</v>
      </c>
      <c r="N37" s="33">
        <v>0.47910000000000003</v>
      </c>
      <c r="O37" s="33">
        <v>0.3588095</v>
      </c>
      <c r="P37" s="33"/>
      <c r="Q37" s="33">
        <v>81.06</v>
      </c>
      <c r="R37" s="33">
        <v>78.84</v>
      </c>
      <c r="S37" s="33">
        <v>27.65</v>
      </c>
      <c r="U37" s="59">
        <v>30.483533000000001</v>
      </c>
      <c r="V37" s="33">
        <v>-62.398220000000002</v>
      </c>
      <c r="W37" s="11">
        <v>28.907029999999999</v>
      </c>
      <c r="X37" s="33">
        <v>-49.93</v>
      </c>
      <c r="Y37" s="69">
        <v>22.655864999999999</v>
      </c>
      <c r="Z37" s="33">
        <v>-18.04702</v>
      </c>
      <c r="AB37" s="33">
        <v>34.5</v>
      </c>
      <c r="AC37" s="33">
        <v>52.5</v>
      </c>
      <c r="AD37" s="33">
        <v>70.5</v>
      </c>
      <c r="AF37" s="9">
        <v>66.700902999999997</v>
      </c>
      <c r="AG37" s="9">
        <v>75.418247000000008</v>
      </c>
      <c r="AH37" s="9">
        <v>82.686098999999999</v>
      </c>
      <c r="AI37" s="9">
        <v>81.318228000000005</v>
      </c>
      <c r="AJ37" s="75">
        <v>72.286974999999998</v>
      </c>
      <c r="AK37" s="9">
        <v>67.574220286110716</v>
      </c>
      <c r="AL37" s="9">
        <v>72.198308913891807</v>
      </c>
      <c r="AM37" s="9">
        <v>73.245871085005106</v>
      </c>
      <c r="AN37" s="9">
        <v>72.86056546322925</v>
      </c>
      <c r="AO37" s="75">
        <v>68.640350469497761</v>
      </c>
      <c r="AP37" s="9">
        <v>24.539450000000002</v>
      </c>
      <c r="AQ37" s="9">
        <v>25.430284</v>
      </c>
      <c r="AR37" s="9">
        <v>25.607696000000001</v>
      </c>
      <c r="AS37" s="9">
        <v>26.774084000000002</v>
      </c>
      <c r="AT37" s="9">
        <v>25.81908</v>
      </c>
    </row>
    <row r="38" spans="1:46" x14ac:dyDescent="0.25">
      <c r="A38" s="33">
        <v>35</v>
      </c>
      <c r="B38" s="33">
        <v>0</v>
      </c>
      <c r="C38" s="33">
        <v>1</v>
      </c>
      <c r="D38" s="33">
        <v>18.940000000000001</v>
      </c>
      <c r="E38" s="33">
        <v>23</v>
      </c>
      <c r="F38" s="33">
        <v>0</v>
      </c>
      <c r="G38" s="33">
        <f t="shared" si="0"/>
        <v>0</v>
      </c>
      <c r="I38" s="33">
        <v>210</v>
      </c>
      <c r="J38" s="33">
        <v>5.81</v>
      </c>
      <c r="K38" s="33">
        <f t="shared" si="1"/>
        <v>1.7211703958691911</v>
      </c>
      <c r="L38" s="33">
        <v>553</v>
      </c>
      <c r="N38" s="33">
        <v>9.5500000000000002E-2</v>
      </c>
      <c r="O38" s="33">
        <v>0.24676400000000001</v>
      </c>
      <c r="P38" s="33"/>
      <c r="Q38" s="33">
        <v>98.23</v>
      </c>
      <c r="R38" s="33">
        <v>99.76</v>
      </c>
      <c r="S38" s="33">
        <v>18.12</v>
      </c>
      <c r="U38" s="59">
        <v>58.598328999999993</v>
      </c>
      <c r="V38" s="33">
        <v>-40.344090000000001</v>
      </c>
      <c r="W38" s="10">
        <v>71.22927</v>
      </c>
      <c r="X38" s="33">
        <v>-28.53</v>
      </c>
      <c r="Y38" s="9">
        <v>18.929000000000002</v>
      </c>
      <c r="Z38" s="33">
        <v>4.470199</v>
      </c>
      <c r="AB38" s="33">
        <v>15</v>
      </c>
      <c r="AC38" s="33">
        <v>15</v>
      </c>
      <c r="AD38" s="33">
        <v>15</v>
      </c>
      <c r="AF38" s="9">
        <v>94.419658999999996</v>
      </c>
      <c r="AG38" s="9">
        <v>91.859268999999998</v>
      </c>
      <c r="AH38" s="9">
        <v>93.620134999999991</v>
      </c>
      <c r="AI38" s="9">
        <v>93.073335999999998</v>
      </c>
      <c r="AJ38" s="75">
        <v>92.716932</v>
      </c>
      <c r="AK38" s="9">
        <v>99.121496529380181</v>
      </c>
      <c r="AL38" s="9">
        <v>98.556304017572501</v>
      </c>
      <c r="AM38" s="9">
        <v>99.045492807751842</v>
      </c>
      <c r="AN38" s="9">
        <v>99.024101435290973</v>
      </c>
      <c r="AO38" s="75">
        <v>98.790493591145406</v>
      </c>
      <c r="AP38" s="9">
        <v>20.475161</v>
      </c>
      <c r="AQ38" s="9">
        <v>19.881956000000002</v>
      </c>
      <c r="AR38" s="9">
        <v>18.844802999999999</v>
      </c>
      <c r="AS38" s="9">
        <v>19.216034000000001</v>
      </c>
      <c r="AT38" s="9">
        <v>17.719625000000001</v>
      </c>
    </row>
    <row r="39" spans="1:46" x14ac:dyDescent="0.25">
      <c r="A39" s="33">
        <v>36</v>
      </c>
      <c r="B39" s="33">
        <v>0</v>
      </c>
      <c r="C39" s="33">
        <v>1</v>
      </c>
      <c r="D39" s="33">
        <v>14.25</v>
      </c>
      <c r="E39" s="33">
        <v>15.25</v>
      </c>
      <c r="F39" s="33">
        <v>0</v>
      </c>
      <c r="G39" s="33">
        <f t="shared" si="0"/>
        <v>0</v>
      </c>
      <c r="I39" s="33">
        <v>42</v>
      </c>
      <c r="J39" s="33">
        <v>4.41</v>
      </c>
      <c r="K39" s="33">
        <f t="shared" si="1"/>
        <v>2.2675736961451247</v>
      </c>
      <c r="L39" s="33">
        <v>603</v>
      </c>
      <c r="N39" s="33">
        <v>7.8700000000000006E-2</v>
      </c>
      <c r="O39" s="33">
        <v>0.2819508</v>
      </c>
      <c r="P39" s="33"/>
      <c r="Q39" s="33">
        <v>122.58</v>
      </c>
      <c r="R39" s="33">
        <v>86.21</v>
      </c>
      <c r="S39" s="33">
        <v>28.11</v>
      </c>
      <c r="U39" s="59">
        <v>110.803466</v>
      </c>
      <c r="V39" s="33">
        <v>-9.6100499999999993</v>
      </c>
      <c r="W39" s="10">
        <v>96.2971</v>
      </c>
      <c r="X39" s="33">
        <v>10.09</v>
      </c>
      <c r="Y39" s="9">
        <v>23.851024500000001</v>
      </c>
      <c r="Z39" s="33">
        <v>-15.15475</v>
      </c>
      <c r="AC39" s="33">
        <v>15</v>
      </c>
      <c r="AD39" s="33">
        <v>15</v>
      </c>
      <c r="AF39" s="9">
        <v>106.123</v>
      </c>
      <c r="AG39" s="9">
        <v>93.461878999999996</v>
      </c>
      <c r="AH39" s="9">
        <v>97.621580000000009</v>
      </c>
      <c r="AI39" s="9">
        <v>86.857639000000006</v>
      </c>
      <c r="AJ39" s="75">
        <v>94.887059999999991</v>
      </c>
      <c r="AK39" s="9">
        <v>88.307915990749407</v>
      </c>
      <c r="AL39" s="9">
        <v>77.071976329686422</v>
      </c>
      <c r="AM39" s="9">
        <v>76.457814848037316</v>
      </c>
      <c r="AN39" s="9">
        <v>64.592200547926424</v>
      </c>
      <c r="AO39" s="75">
        <v>64.96892859857364</v>
      </c>
      <c r="AP39" s="9">
        <v>28.503242</v>
      </c>
      <c r="AQ39" s="9">
        <v>31.011333999999998</v>
      </c>
      <c r="AR39" s="9">
        <v>33.367629000000001</v>
      </c>
      <c r="AS39" s="9">
        <v>29.990157999999997</v>
      </c>
      <c r="AT39" s="9">
        <v>28.313496000000001</v>
      </c>
    </row>
    <row r="40" spans="1:46" x14ac:dyDescent="0.25">
      <c r="A40" s="33">
        <v>37</v>
      </c>
      <c r="B40" s="33">
        <v>0</v>
      </c>
      <c r="C40" s="33">
        <v>1</v>
      </c>
      <c r="D40" s="33">
        <v>11.12</v>
      </c>
      <c r="E40" s="33">
        <v>33.75</v>
      </c>
      <c r="F40" s="33">
        <v>0</v>
      </c>
      <c r="G40" s="33">
        <f t="shared" si="0"/>
        <v>0</v>
      </c>
      <c r="I40" s="33">
        <v>84</v>
      </c>
      <c r="J40" s="33">
        <v>5.22</v>
      </c>
      <c r="K40" s="33">
        <f t="shared" si="1"/>
        <v>1.9157088122605366</v>
      </c>
      <c r="L40" s="33">
        <v>475</v>
      </c>
      <c r="N40" s="33">
        <v>0.14779999999999999</v>
      </c>
      <c r="O40" s="33">
        <v>0.2485743</v>
      </c>
      <c r="P40" s="33"/>
      <c r="Q40" s="33">
        <v>137.52000000000001</v>
      </c>
      <c r="R40" s="33">
        <v>94.74</v>
      </c>
      <c r="S40" s="33">
        <v>25.13</v>
      </c>
      <c r="U40" s="59">
        <v>98.099522000000007</v>
      </c>
      <c r="V40" s="33">
        <v>-28.664919999999999</v>
      </c>
      <c r="W40" s="10">
        <v>95.120869999999996</v>
      </c>
      <c r="X40" s="33">
        <v>0.38</v>
      </c>
      <c r="Y40" s="9">
        <v>23.3589205</v>
      </c>
      <c r="Z40" s="33">
        <v>-7.0433750000000002</v>
      </c>
      <c r="AB40" s="33">
        <v>37.5</v>
      </c>
      <c r="AC40" s="33">
        <v>15</v>
      </c>
      <c r="AD40" s="33">
        <v>15</v>
      </c>
      <c r="AF40" s="9">
        <v>113.53827099999999</v>
      </c>
      <c r="AG40" s="9">
        <v>127.09576600000001</v>
      </c>
      <c r="AH40" s="9">
        <v>133.80852199999998</v>
      </c>
      <c r="AI40" s="9">
        <v>130.381947</v>
      </c>
      <c r="AJ40" s="75">
        <v>133.675499</v>
      </c>
      <c r="AK40" s="9">
        <v>92.084183082577283</v>
      </c>
      <c r="AL40" s="9">
        <v>97.74495416863715</v>
      </c>
      <c r="AM40" s="9">
        <v>88.569956236348418</v>
      </c>
      <c r="AN40" s="9">
        <v>97.044075405941626</v>
      </c>
      <c r="AO40" s="75">
        <v>95.620247233180251</v>
      </c>
      <c r="AP40" s="9">
        <v>25.359442000000001</v>
      </c>
      <c r="AQ40" s="9">
        <v>26.110068000000002</v>
      </c>
      <c r="AR40" s="9">
        <v>26.750509999999998</v>
      </c>
      <c r="AS40" s="9">
        <v>26.092850999999996</v>
      </c>
      <c r="AT40" s="9">
        <v>26.258125999999997</v>
      </c>
    </row>
    <row r="41" spans="1:46" x14ac:dyDescent="0.25">
      <c r="A41" s="33">
        <v>38</v>
      </c>
      <c r="B41" s="33">
        <v>0</v>
      </c>
      <c r="C41" s="33">
        <v>1</v>
      </c>
      <c r="D41" s="33">
        <v>41.44</v>
      </c>
      <c r="E41" s="33">
        <v>33</v>
      </c>
      <c r="F41" s="33">
        <v>0</v>
      </c>
      <c r="G41" s="33">
        <f t="shared" si="0"/>
        <v>0</v>
      </c>
      <c r="I41" s="33">
        <v>70</v>
      </c>
      <c r="J41" s="33">
        <v>5.34</v>
      </c>
      <c r="K41" s="33">
        <f t="shared" si="1"/>
        <v>1.8726591760299627</v>
      </c>
      <c r="L41" s="33">
        <v>558</v>
      </c>
      <c r="N41" s="33">
        <v>0.2195</v>
      </c>
      <c r="O41" s="33">
        <v>0.55926699999999996</v>
      </c>
      <c r="P41" s="33"/>
      <c r="Q41" s="33">
        <v>114.75</v>
      </c>
      <c r="R41" s="33">
        <v>100</v>
      </c>
      <c r="S41" s="33">
        <v>18.89</v>
      </c>
      <c r="U41" s="59">
        <v>75.921075999999999</v>
      </c>
      <c r="V41" s="33">
        <v>-33.83878</v>
      </c>
      <c r="W41" s="10">
        <v>91.894329999999997</v>
      </c>
      <c r="X41" s="33">
        <v>-8.11</v>
      </c>
      <c r="Y41" s="9">
        <v>21.720305</v>
      </c>
      <c r="Z41" s="33">
        <v>14.98147</v>
      </c>
      <c r="AD41" s="33">
        <v>15</v>
      </c>
      <c r="AF41" s="9">
        <v>99.058074000000005</v>
      </c>
      <c r="AG41" s="9">
        <v>98.596270000000004</v>
      </c>
      <c r="AH41" s="9">
        <v>100.81062799999999</v>
      </c>
      <c r="AI41" s="9">
        <v>106.72848800000001</v>
      </c>
      <c r="AJ41" s="75">
        <v>106.21435299999999</v>
      </c>
      <c r="AK41" s="9">
        <v>89.486471249436306</v>
      </c>
      <c r="AL41" s="9">
        <v>87.996990249878507</v>
      </c>
      <c r="AM41" s="9">
        <v>86.886538747983394</v>
      </c>
      <c r="AN41" s="9">
        <v>87.252709374270466</v>
      </c>
      <c r="AO41" s="75">
        <v>91.539876523517776</v>
      </c>
      <c r="AP41" s="9">
        <v>22.000073</v>
      </c>
      <c r="AQ41" s="9">
        <v>23.664422999999999</v>
      </c>
      <c r="AR41" s="9">
        <v>22.584555999999999</v>
      </c>
      <c r="AS41" s="9">
        <v>22.338645</v>
      </c>
      <c r="AT41" s="9">
        <v>21.315799999999999</v>
      </c>
    </row>
    <row r="42" spans="1:46" x14ac:dyDescent="0.25">
      <c r="A42" s="33">
        <v>39</v>
      </c>
      <c r="B42" s="33">
        <v>0</v>
      </c>
      <c r="C42" s="33">
        <v>1</v>
      </c>
      <c r="D42" s="33">
        <v>15.25</v>
      </c>
      <c r="E42" s="33">
        <v>6.75</v>
      </c>
      <c r="F42" s="33">
        <v>0</v>
      </c>
      <c r="G42" s="33">
        <f t="shared" si="0"/>
        <v>0</v>
      </c>
      <c r="I42" s="33">
        <v>90</v>
      </c>
      <c r="J42" s="33">
        <v>38.57</v>
      </c>
      <c r="K42" s="33">
        <f t="shared" si="1"/>
        <v>0.25926886180969666</v>
      </c>
      <c r="L42" s="33">
        <v>77.5</v>
      </c>
      <c r="N42" s="33">
        <v>0.21</v>
      </c>
      <c r="O42" s="33">
        <v>0.39760770000000001</v>
      </c>
      <c r="P42" s="33"/>
      <c r="Q42" s="33">
        <v>18.36</v>
      </c>
      <c r="R42" s="33">
        <v>7.19</v>
      </c>
      <c r="S42" s="33">
        <v>18.54</v>
      </c>
      <c r="U42" s="63">
        <v>44.522739999999999</v>
      </c>
      <c r="V42" s="33">
        <v>142.4837</v>
      </c>
      <c r="W42" s="10">
        <v>46.283270000000002</v>
      </c>
      <c r="X42" s="33">
        <v>39.090000000000003</v>
      </c>
      <c r="Y42" s="9">
        <v>21.200710999999998</v>
      </c>
      <c r="Z42" s="33">
        <v>14.34736</v>
      </c>
      <c r="AB42" s="33">
        <v>21.2</v>
      </c>
      <c r="AC42" s="33">
        <v>19.399999999999999</v>
      </c>
      <c r="AD42" s="33">
        <v>15</v>
      </c>
      <c r="AF42" s="9">
        <v>11.391805</v>
      </c>
      <c r="AG42" s="9">
        <v>24.699765000000003</v>
      </c>
      <c r="AH42" s="9">
        <v>23.67118</v>
      </c>
      <c r="AI42" s="9">
        <v>20.681438999999997</v>
      </c>
      <c r="AJ42" s="75">
        <v>17.569527000000001</v>
      </c>
      <c r="AK42" s="9">
        <v>-15.234030000000001</v>
      </c>
      <c r="AL42" s="9"/>
      <c r="AM42" s="9">
        <v>5.7601954038851488</v>
      </c>
      <c r="AN42" s="64">
        <v>-2.2383899999999999</v>
      </c>
      <c r="AO42" s="79">
        <v>-24.087050000000001</v>
      </c>
      <c r="AP42" s="1">
        <v>21.210147999999997</v>
      </c>
      <c r="AQ42" s="9" t="s">
        <v>24</v>
      </c>
      <c r="AR42" s="9">
        <v>20.904395000000001</v>
      </c>
      <c r="AS42" s="9">
        <v>20.236270000000001</v>
      </c>
      <c r="AT42" s="9">
        <v>20.466527999999997</v>
      </c>
    </row>
    <row r="43" spans="1:46" x14ac:dyDescent="0.25">
      <c r="A43" s="33">
        <v>40</v>
      </c>
      <c r="B43" s="33">
        <v>0</v>
      </c>
      <c r="C43" s="33">
        <v>1</v>
      </c>
      <c r="D43" s="33">
        <v>15.06</v>
      </c>
      <c r="E43" s="33">
        <v>11.56</v>
      </c>
      <c r="F43" s="33">
        <v>0</v>
      </c>
      <c r="G43" s="33">
        <f t="shared" si="0"/>
        <v>0</v>
      </c>
      <c r="I43" s="33">
        <v>424</v>
      </c>
      <c r="J43" s="33">
        <v>4.75</v>
      </c>
      <c r="K43" s="33">
        <f t="shared" si="1"/>
        <v>2.1052631578947367</v>
      </c>
      <c r="L43" s="33">
        <v>430.5</v>
      </c>
      <c r="N43" s="33">
        <v>7.1499999999999994E-2</v>
      </c>
      <c r="O43" s="33">
        <v>0.27569149999999998</v>
      </c>
      <c r="P43" s="33"/>
      <c r="Q43" s="33">
        <v>152.16999999999999</v>
      </c>
      <c r="R43" s="33">
        <v>98.43</v>
      </c>
      <c r="S43" s="33">
        <v>31.06</v>
      </c>
      <c r="U43" s="59">
        <v>73.645343999999994</v>
      </c>
      <c r="V43" s="33">
        <v>-51.600189999999998</v>
      </c>
      <c r="W43" s="10">
        <v>61.499499999999998</v>
      </c>
      <c r="X43" s="33">
        <v>-36.93</v>
      </c>
      <c r="Y43" s="9">
        <v>22.161667000000001</v>
      </c>
      <c r="Z43" s="33">
        <v>-28.654219999999999</v>
      </c>
      <c r="AC43" s="33">
        <v>15</v>
      </c>
      <c r="AF43" s="9">
        <v>90.505538999999999</v>
      </c>
      <c r="AG43" s="9">
        <v>94.730633999999995</v>
      </c>
      <c r="AH43" s="9">
        <v>96.810750999999996</v>
      </c>
      <c r="AI43" s="9">
        <v>96.143599000000009</v>
      </c>
      <c r="AJ43" s="75">
        <v>97.998345</v>
      </c>
      <c r="AK43" s="9">
        <v>94.506113865816587</v>
      </c>
      <c r="AL43" s="9">
        <v>95.864204741867411</v>
      </c>
      <c r="AM43" s="9">
        <v>96.705324782121508</v>
      </c>
      <c r="AN43" s="9">
        <v>95.860089826620083</v>
      </c>
      <c r="AO43" s="75">
        <v>95.197660564118337</v>
      </c>
      <c r="AP43" s="9">
        <v>24.129823000000002</v>
      </c>
      <c r="AQ43" s="9">
        <v>25.167299999999997</v>
      </c>
      <c r="AR43" s="9">
        <v>25.726723999999997</v>
      </c>
      <c r="AS43" s="9">
        <v>24.814693000000002</v>
      </c>
      <c r="AT43" s="9">
        <v>24.356983</v>
      </c>
    </row>
    <row r="44" spans="1:46" x14ac:dyDescent="0.25">
      <c r="A44" s="33">
        <v>41</v>
      </c>
      <c r="B44" s="33">
        <v>0</v>
      </c>
      <c r="C44" s="33">
        <v>1</v>
      </c>
      <c r="D44" s="33">
        <v>10.06</v>
      </c>
      <c r="E44" s="33">
        <v>8.81</v>
      </c>
      <c r="F44" s="33">
        <v>0</v>
      </c>
      <c r="G44" s="33">
        <f t="shared" si="0"/>
        <v>0</v>
      </c>
      <c r="I44" s="33">
        <v>573</v>
      </c>
      <c r="J44" s="33">
        <v>12.31</v>
      </c>
      <c r="K44" s="33">
        <f t="shared" si="1"/>
        <v>0.81234768480909825</v>
      </c>
      <c r="L44" s="33">
        <v>250</v>
      </c>
      <c r="N44" s="33">
        <v>0.40350000000000003</v>
      </c>
      <c r="O44" s="33">
        <v>0.60943849999999999</v>
      </c>
      <c r="P44" s="33"/>
      <c r="Q44" s="33">
        <v>29.22</v>
      </c>
      <c r="R44" s="33">
        <v>45.62</v>
      </c>
      <c r="S44" s="33">
        <v>13.91</v>
      </c>
      <c r="U44" s="59">
        <v>57.46114</v>
      </c>
      <c r="V44" s="33">
        <v>96.646129999999999</v>
      </c>
      <c r="W44" s="10">
        <v>74.81147</v>
      </c>
      <c r="X44" s="33">
        <v>29.19</v>
      </c>
      <c r="Y44" s="9">
        <v>18.262929999999997</v>
      </c>
      <c r="Z44" s="33">
        <v>31.272469999999998</v>
      </c>
      <c r="AB44" s="33">
        <v>15</v>
      </c>
      <c r="AC44" s="33">
        <v>15</v>
      </c>
      <c r="AD44" s="33">
        <v>15</v>
      </c>
      <c r="AF44" s="9">
        <v>34.826129999999999</v>
      </c>
      <c r="AG44" s="9">
        <v>17.620221999999998</v>
      </c>
      <c r="AH44" s="9">
        <v>21.140473</v>
      </c>
      <c r="AI44" s="9">
        <v>34.044808000000003</v>
      </c>
      <c r="AJ44" s="75">
        <v>34.324714999999998</v>
      </c>
      <c r="AK44" s="9">
        <v>52.340503975790618</v>
      </c>
      <c r="AL44" s="9">
        <v>26.333811092242719</v>
      </c>
      <c r="AM44" s="9">
        <v>29.485322515805702</v>
      </c>
      <c r="AN44" s="9">
        <v>48.267772116953722</v>
      </c>
      <c r="AO44" s="75">
        <v>49.020673643382693</v>
      </c>
      <c r="AP44" s="9">
        <v>19.051431000000001</v>
      </c>
      <c r="AQ44" s="9">
        <v>19.103079999999999</v>
      </c>
      <c r="AR44" s="9">
        <v>18.999782</v>
      </c>
      <c r="AS44" s="9">
        <v>19.082419999999999</v>
      </c>
      <c r="AT44" s="9">
        <v>18.98601</v>
      </c>
    </row>
    <row r="45" spans="1:46" x14ac:dyDescent="0.25">
      <c r="A45" s="33">
        <v>42</v>
      </c>
      <c r="B45" s="33">
        <v>0</v>
      </c>
      <c r="C45" s="33">
        <v>1</v>
      </c>
      <c r="D45" s="33">
        <v>21.38</v>
      </c>
      <c r="E45" s="33">
        <v>22.12</v>
      </c>
      <c r="F45" s="33">
        <v>0</v>
      </c>
      <c r="G45" s="33">
        <f t="shared" si="0"/>
        <v>0</v>
      </c>
      <c r="I45" s="33">
        <v>36</v>
      </c>
      <c r="J45" s="33">
        <v>5.22</v>
      </c>
      <c r="K45" s="33">
        <f t="shared" si="1"/>
        <v>1.9157088122605366</v>
      </c>
      <c r="L45" s="33">
        <v>540</v>
      </c>
      <c r="N45" s="33">
        <v>0.1241</v>
      </c>
      <c r="O45" s="33">
        <v>0.2357641</v>
      </c>
      <c r="P45" s="33"/>
      <c r="Q45" s="33">
        <v>107.8</v>
      </c>
      <c r="R45" s="33">
        <v>99.8</v>
      </c>
      <c r="S45" s="33">
        <v>18.170000000000002</v>
      </c>
      <c r="U45" s="59">
        <v>45.897458000000007</v>
      </c>
      <c r="V45" s="33">
        <v>-57.421149999999997</v>
      </c>
      <c r="W45" s="10">
        <v>78.924899999999994</v>
      </c>
      <c r="X45" s="33">
        <v>-20.88</v>
      </c>
      <c r="Y45" s="9">
        <v>17.536264000000003</v>
      </c>
      <c r="Z45" s="33">
        <v>-3.4672540000000001</v>
      </c>
      <c r="AC45" s="33">
        <v>15</v>
      </c>
      <c r="AD45" s="33">
        <v>15</v>
      </c>
      <c r="AF45" s="9">
        <v>72.205055000000002</v>
      </c>
      <c r="AG45" s="9">
        <v>84.275779999999997</v>
      </c>
      <c r="AH45" s="9">
        <v>76.643190000000004</v>
      </c>
      <c r="AI45" s="9">
        <v>87.479027000000002</v>
      </c>
      <c r="AJ45" s="75">
        <v>89.037497999999999</v>
      </c>
      <c r="AK45" s="9">
        <v>98.532219174682496</v>
      </c>
      <c r="AL45" s="9">
        <v>99.536264030019566</v>
      </c>
      <c r="AM45" s="9">
        <v>98.793817395997067</v>
      </c>
      <c r="AN45" s="9">
        <v>98.846981894735322</v>
      </c>
      <c r="AO45" s="75">
        <v>98.807456076443117</v>
      </c>
      <c r="AP45" s="9">
        <v>18.696319999999996</v>
      </c>
      <c r="AQ45" s="9">
        <v>19.213088000000003</v>
      </c>
      <c r="AR45" s="9">
        <v>18.910154999999996</v>
      </c>
      <c r="AS45" s="9">
        <v>18.236573999999997</v>
      </c>
      <c r="AT45" s="9">
        <v>16.436795000000004</v>
      </c>
    </row>
    <row r="46" spans="1:46" x14ac:dyDescent="0.25">
      <c r="A46" s="33">
        <v>43</v>
      </c>
      <c r="B46" s="33">
        <v>0</v>
      </c>
      <c r="C46" s="33">
        <v>1</v>
      </c>
      <c r="D46" s="33">
        <v>2</v>
      </c>
      <c r="E46" s="33">
        <v>11.5</v>
      </c>
      <c r="F46" s="33">
        <v>0</v>
      </c>
      <c r="G46" s="33">
        <f t="shared" si="0"/>
        <v>0</v>
      </c>
      <c r="P46" s="33"/>
      <c r="U46" s="9" t="s">
        <v>24</v>
      </c>
      <c r="W46" s="10" t="s">
        <v>24</v>
      </c>
      <c r="Y46" s="9" t="s">
        <v>24</v>
      </c>
      <c r="AF46" s="9" t="s">
        <v>24</v>
      </c>
      <c r="AG46" s="9" t="s">
        <v>24</v>
      </c>
      <c r="AH46" s="60" t="s">
        <v>24</v>
      </c>
      <c r="AI46" s="60" t="s">
        <v>24</v>
      </c>
      <c r="AJ46" s="75" t="s">
        <v>24</v>
      </c>
      <c r="AK46" s="60" t="s">
        <v>24</v>
      </c>
      <c r="AL46" s="60" t="s">
        <v>24</v>
      </c>
      <c r="AM46" s="60" t="s">
        <v>24</v>
      </c>
      <c r="AN46" s="60" t="s">
        <v>24</v>
      </c>
      <c r="AO46" s="75" t="s">
        <v>24</v>
      </c>
      <c r="AP46" s="9" t="s">
        <v>24</v>
      </c>
      <c r="AQ46" s="9" t="s">
        <v>24</v>
      </c>
      <c r="AR46" s="9" t="s">
        <v>24</v>
      </c>
      <c r="AS46" s="9" t="s">
        <v>24</v>
      </c>
      <c r="AT46" s="9" t="s">
        <v>24</v>
      </c>
    </row>
    <row r="47" spans="1:46" x14ac:dyDescent="0.25">
      <c r="A47" s="33">
        <v>44</v>
      </c>
      <c r="B47" s="33">
        <v>0</v>
      </c>
      <c r="C47" s="33">
        <v>1</v>
      </c>
      <c r="D47" s="33">
        <v>37.380000000000003</v>
      </c>
      <c r="E47" s="33">
        <v>11.5</v>
      </c>
      <c r="F47" s="33">
        <v>0</v>
      </c>
      <c r="G47" s="33">
        <f t="shared" si="0"/>
        <v>0</v>
      </c>
      <c r="I47" s="33">
        <v>203</v>
      </c>
      <c r="J47" s="33">
        <v>5.94</v>
      </c>
      <c r="K47" s="33">
        <f t="shared" si="1"/>
        <v>1.6835016835016834</v>
      </c>
      <c r="L47" s="33">
        <v>263</v>
      </c>
      <c r="N47" s="33">
        <v>0.36359999999999998</v>
      </c>
      <c r="O47" s="33">
        <v>0.2896339</v>
      </c>
      <c r="P47" s="33"/>
      <c r="Q47" s="33">
        <v>60.17</v>
      </c>
      <c r="R47" s="33">
        <v>86</v>
      </c>
      <c r="S47" s="33">
        <v>21.07</v>
      </c>
      <c r="U47" s="63">
        <v>23.970162000000002</v>
      </c>
      <c r="V47" s="33">
        <v>-60.162869999999998</v>
      </c>
      <c r="W47" s="10">
        <v>39.90896</v>
      </c>
      <c r="X47" s="33">
        <v>-46.09</v>
      </c>
      <c r="Y47" s="9">
        <v>18.005177</v>
      </c>
      <c r="Z47" s="33">
        <v>-14.523020000000001</v>
      </c>
      <c r="AC47" s="33">
        <v>37.1</v>
      </c>
      <c r="AD47" s="33">
        <v>15</v>
      </c>
      <c r="AF47" s="9">
        <v>47.255709000000003</v>
      </c>
      <c r="AG47" s="9">
        <v>50.419491999999998</v>
      </c>
      <c r="AH47" s="9">
        <v>52.185562000000004</v>
      </c>
      <c r="AI47" s="9">
        <v>53.634824999999999</v>
      </c>
      <c r="AJ47" s="75">
        <v>51.908224000000004</v>
      </c>
      <c r="AK47" s="9">
        <v>78.33818257062218</v>
      </c>
      <c r="AL47" s="9">
        <v>80.305684522213568</v>
      </c>
      <c r="AM47" s="9">
        <v>82.169693391311</v>
      </c>
      <c r="AN47" s="9">
        <v>82.304395694781476</v>
      </c>
      <c r="AO47" s="75">
        <v>82.623780728899661</v>
      </c>
      <c r="AP47" s="9">
        <v>22.535159</v>
      </c>
      <c r="AQ47" s="9">
        <v>22.881236999999999</v>
      </c>
      <c r="AR47" s="9">
        <v>23.271030000000003</v>
      </c>
      <c r="AS47" s="9">
        <v>22.954096</v>
      </c>
      <c r="AT47" s="9">
        <v>23.103455</v>
      </c>
    </row>
    <row r="48" spans="1:46" x14ac:dyDescent="0.25">
      <c r="A48" s="33">
        <v>45</v>
      </c>
      <c r="B48" s="33">
        <v>0</v>
      </c>
      <c r="C48" s="33">
        <v>1</v>
      </c>
      <c r="D48" s="33">
        <v>37.880000000000003</v>
      </c>
      <c r="E48" s="33">
        <v>9.56</v>
      </c>
      <c r="F48" s="33">
        <v>0</v>
      </c>
      <c r="G48" s="33">
        <f t="shared" si="0"/>
        <v>0</v>
      </c>
      <c r="I48" s="33">
        <v>329</v>
      </c>
      <c r="J48" s="33">
        <v>21.69</v>
      </c>
      <c r="K48" s="33">
        <f t="shared" si="1"/>
        <v>0.4610419548178884</v>
      </c>
      <c r="L48" s="33">
        <v>168</v>
      </c>
      <c r="N48" s="33">
        <v>0.11890000000000001</v>
      </c>
      <c r="O48" s="33">
        <v>0.33215620000000001</v>
      </c>
      <c r="P48" s="33"/>
      <c r="Q48" s="33">
        <v>46.83</v>
      </c>
      <c r="R48" s="33">
        <v>64.56</v>
      </c>
      <c r="S48" s="33">
        <v>19.149999999999999</v>
      </c>
      <c r="U48" s="59">
        <v>27.744503000000002</v>
      </c>
      <c r="V48" s="33">
        <v>-40.764470000000003</v>
      </c>
      <c r="W48" s="10">
        <v>55.687010000000001</v>
      </c>
      <c r="X48" s="33">
        <v>-8.8699999999999992</v>
      </c>
      <c r="Y48" s="9">
        <v>18.439127000000003</v>
      </c>
      <c r="Z48" s="33">
        <v>-3.7075719999999999</v>
      </c>
      <c r="AB48" s="33">
        <v>119.9</v>
      </c>
      <c r="AC48" s="33">
        <v>15</v>
      </c>
      <c r="AD48" s="33">
        <v>15</v>
      </c>
      <c r="AF48" s="9">
        <v>36.078132999999994</v>
      </c>
      <c r="AG48" s="9">
        <v>34.658592999999996</v>
      </c>
      <c r="AH48" s="9">
        <v>32.047007000000001</v>
      </c>
      <c r="AI48" s="9">
        <v>34.563704000000001</v>
      </c>
      <c r="AJ48" s="75">
        <v>44.522192000000004</v>
      </c>
      <c r="AK48" s="9">
        <v>61.901830548058932</v>
      </c>
      <c r="AL48" s="9">
        <v>62.379230594412903</v>
      </c>
      <c r="AM48" s="9">
        <v>56.133226757530963</v>
      </c>
      <c r="AN48" s="9">
        <v>59.690230733047045</v>
      </c>
      <c r="AO48" s="75">
        <v>67.421334227568977</v>
      </c>
      <c r="AP48" s="9">
        <v>18.634309999999999</v>
      </c>
      <c r="AQ48" s="9">
        <v>19.013196999999998</v>
      </c>
      <c r="AR48" s="9">
        <v>18.844802999999999</v>
      </c>
      <c r="AS48" s="9">
        <v>19.273441999999999</v>
      </c>
      <c r="AT48" s="9">
        <v>19.947017000000002</v>
      </c>
    </row>
    <row r="49" spans="1:46" x14ac:dyDescent="0.25">
      <c r="A49" s="33">
        <v>46</v>
      </c>
      <c r="B49" s="33">
        <v>0</v>
      </c>
      <c r="C49" s="33">
        <v>1</v>
      </c>
      <c r="D49" s="33">
        <v>22.5</v>
      </c>
      <c r="E49" s="33">
        <v>21.38</v>
      </c>
      <c r="F49" s="33">
        <v>0</v>
      </c>
      <c r="G49" s="33">
        <f t="shared" si="0"/>
        <v>0</v>
      </c>
      <c r="I49" s="33">
        <v>90</v>
      </c>
      <c r="J49" s="33">
        <v>7.5</v>
      </c>
      <c r="K49" s="33">
        <f t="shared" si="1"/>
        <v>1.3333333333333333</v>
      </c>
      <c r="L49" s="33">
        <v>383</v>
      </c>
      <c r="N49" s="33">
        <v>7.2900000000000006E-2</v>
      </c>
      <c r="O49" s="33">
        <v>0.334401</v>
      </c>
      <c r="P49" s="33"/>
      <c r="Q49" s="33">
        <v>60.46</v>
      </c>
      <c r="R49" s="33">
        <v>49.49</v>
      </c>
      <c r="S49" s="33">
        <v>28.62</v>
      </c>
      <c r="U49" s="59">
        <v>47.365228999999999</v>
      </c>
      <c r="V49" s="33">
        <v>-21.650680000000001</v>
      </c>
      <c r="W49" s="10">
        <v>30.829419999999999</v>
      </c>
      <c r="X49" s="33">
        <v>-18.66</v>
      </c>
      <c r="Y49" s="9">
        <v>32.741638500000001</v>
      </c>
      <c r="Z49" s="33">
        <v>14.395530000000001</v>
      </c>
      <c r="AC49" s="33">
        <v>15</v>
      </c>
      <c r="AD49" s="33">
        <v>15</v>
      </c>
      <c r="AF49" s="9">
        <v>55.801688000000006</v>
      </c>
      <c r="AG49" s="9">
        <v>55.147958999999993</v>
      </c>
      <c r="AH49" s="9">
        <v>54.954006999999997</v>
      </c>
      <c r="AI49" s="9">
        <v>54.341594999999998</v>
      </c>
      <c r="AJ49" s="75">
        <v>54.37673199999999</v>
      </c>
      <c r="AK49" s="9">
        <v>46.338199593973108</v>
      </c>
      <c r="AL49" s="9">
        <v>44.190551302905575</v>
      </c>
      <c r="AM49" s="9">
        <v>41.866856125464267</v>
      </c>
      <c r="AN49" s="9">
        <v>45.147849476359738</v>
      </c>
      <c r="AO49" s="75">
        <v>41.248848809596652</v>
      </c>
      <c r="AP49" s="9">
        <v>33.209620000000001</v>
      </c>
      <c r="AQ49" s="9">
        <v>33.486309999999996</v>
      </c>
      <c r="AR49" s="9">
        <v>33.558043999999995</v>
      </c>
      <c r="AS49" s="9">
        <v>33.616114999999994</v>
      </c>
      <c r="AT49" s="9">
        <v>33.315513999999993</v>
      </c>
    </row>
    <row r="50" spans="1:46" x14ac:dyDescent="0.25">
      <c r="A50" s="33">
        <v>47</v>
      </c>
      <c r="B50" s="33">
        <v>0</v>
      </c>
      <c r="C50" s="33">
        <v>1</v>
      </c>
      <c r="D50" s="33">
        <v>9.3800000000000008</v>
      </c>
      <c r="E50" s="33">
        <v>17.440000000000001</v>
      </c>
      <c r="F50" s="33">
        <v>0</v>
      </c>
      <c r="G50" s="33">
        <f t="shared" si="0"/>
        <v>0</v>
      </c>
      <c r="I50" s="33">
        <v>75</v>
      </c>
      <c r="J50" s="33">
        <v>6.75</v>
      </c>
      <c r="K50" s="33">
        <f t="shared" si="1"/>
        <v>1.4814814814814814</v>
      </c>
      <c r="L50" s="33">
        <v>310.5</v>
      </c>
      <c r="N50" s="33">
        <v>0.18260000000000001</v>
      </c>
      <c r="O50" s="33">
        <v>0.21742909999999999</v>
      </c>
      <c r="P50" s="33"/>
      <c r="Q50" s="33">
        <v>92.19</v>
      </c>
      <c r="R50" s="33">
        <v>92.35</v>
      </c>
      <c r="S50" s="33">
        <v>19.89</v>
      </c>
      <c r="U50" s="59">
        <v>41.020026999999999</v>
      </c>
      <c r="V50" s="33">
        <v>-55.504939999999998</v>
      </c>
      <c r="W50" s="5">
        <v>72.963430000000002</v>
      </c>
      <c r="X50" s="33">
        <v>-19.39</v>
      </c>
      <c r="Y50" s="64">
        <v>19.252955999999998</v>
      </c>
      <c r="Z50" s="33">
        <v>-3.2176969999999998</v>
      </c>
      <c r="AC50" s="33">
        <v>15</v>
      </c>
      <c r="AD50" s="33">
        <v>15</v>
      </c>
      <c r="AF50" s="64">
        <v>68.298026000000007</v>
      </c>
      <c r="AG50" s="64">
        <v>70.618511000000012</v>
      </c>
      <c r="AH50" s="64">
        <v>77.264842999999999</v>
      </c>
      <c r="AI50" s="64">
        <v>81.151135000000011</v>
      </c>
      <c r="AJ50" s="79">
        <v>80.615998000000005</v>
      </c>
      <c r="AK50" s="64">
        <v>88.135283779108832</v>
      </c>
      <c r="AL50" s="64">
        <v>84.926675037370146</v>
      </c>
      <c r="AM50" s="64">
        <v>89.362858096935895</v>
      </c>
      <c r="AN50" s="64">
        <v>90.686722147457232</v>
      </c>
      <c r="AO50" s="79">
        <v>80.118864726869958</v>
      </c>
      <c r="AP50" s="64">
        <v>20.425006</v>
      </c>
      <c r="AQ50" s="64">
        <v>20.334412</v>
      </c>
      <c r="AR50" s="64">
        <v>20.794927999999999</v>
      </c>
      <c r="AS50" s="64">
        <v>20.832675999999999</v>
      </c>
      <c r="AT50" s="64">
        <v>19.688935999999998</v>
      </c>
    </row>
    <row r="51" spans="1:46" x14ac:dyDescent="0.25">
      <c r="A51" s="33">
        <v>48</v>
      </c>
      <c r="B51" s="33">
        <v>0</v>
      </c>
      <c r="C51" s="33">
        <v>1</v>
      </c>
      <c r="D51" s="33">
        <v>19.88</v>
      </c>
      <c r="E51" s="33">
        <v>25.54</v>
      </c>
      <c r="F51" s="33">
        <v>0</v>
      </c>
      <c r="G51" s="33">
        <f t="shared" si="0"/>
        <v>0</v>
      </c>
      <c r="P51" s="33"/>
      <c r="U51" s="63" t="s">
        <v>24</v>
      </c>
      <c r="W51" s="4" t="s">
        <v>24</v>
      </c>
      <c r="Y51" s="63" t="s">
        <v>24</v>
      </c>
      <c r="AF51" s="63" t="s">
        <v>24</v>
      </c>
      <c r="AG51" s="63" t="s">
        <v>24</v>
      </c>
      <c r="AH51" s="60" t="s">
        <v>24</v>
      </c>
      <c r="AI51" s="60" t="s">
        <v>24</v>
      </c>
      <c r="AJ51" s="75" t="s">
        <v>24</v>
      </c>
      <c r="AK51" s="60" t="s">
        <v>24</v>
      </c>
      <c r="AL51" s="60" t="s">
        <v>24</v>
      </c>
      <c r="AM51" s="60" t="s">
        <v>24</v>
      </c>
      <c r="AN51" s="60" t="s">
        <v>24</v>
      </c>
      <c r="AO51" s="75" t="s">
        <v>24</v>
      </c>
      <c r="AP51" s="9" t="s">
        <v>24</v>
      </c>
      <c r="AQ51" s="9" t="s">
        <v>24</v>
      </c>
      <c r="AR51" s="9" t="s">
        <v>24</v>
      </c>
      <c r="AS51" s="9" t="s">
        <v>24</v>
      </c>
      <c r="AT51" s="9" t="s">
        <v>24</v>
      </c>
    </row>
    <row r="52" spans="1:46" x14ac:dyDescent="0.25">
      <c r="A52" s="33">
        <v>49</v>
      </c>
      <c r="B52" s="33">
        <v>0</v>
      </c>
      <c r="C52" s="33">
        <v>1</v>
      </c>
      <c r="D52" s="33">
        <v>6.88</v>
      </c>
      <c r="E52" s="33">
        <v>32.880000000000003</v>
      </c>
      <c r="F52" s="33">
        <v>0</v>
      </c>
      <c r="G52" s="33">
        <f t="shared" si="0"/>
        <v>0</v>
      </c>
      <c r="J52" s="33">
        <v>7.25</v>
      </c>
      <c r="K52" s="33">
        <f t="shared" si="1"/>
        <v>1.3793103448275863</v>
      </c>
      <c r="L52" s="33">
        <v>354</v>
      </c>
      <c r="N52" s="33">
        <v>7.7356999999999995E-2</v>
      </c>
      <c r="O52" s="33">
        <v>0.47685539999999998</v>
      </c>
      <c r="P52" s="33"/>
      <c r="Q52" s="33">
        <v>67.180000000000007</v>
      </c>
      <c r="R52" s="33">
        <v>66.75</v>
      </c>
      <c r="S52" s="33">
        <v>23.02</v>
      </c>
      <c r="U52" s="59">
        <v>58.502809000000006</v>
      </c>
      <c r="V52" s="33">
        <v>-12.92051</v>
      </c>
      <c r="W52" s="10">
        <v>58.263039999999997</v>
      </c>
      <c r="X52" s="33">
        <v>-8.49</v>
      </c>
      <c r="Y52" s="9">
        <v>25.920036499999995</v>
      </c>
      <c r="Z52" s="33">
        <v>12.59774</v>
      </c>
      <c r="AB52" s="33">
        <v>15</v>
      </c>
      <c r="AC52" s="33">
        <v>15</v>
      </c>
      <c r="AD52" s="33">
        <v>15</v>
      </c>
      <c r="AF52" s="9">
        <v>74.588741999999996</v>
      </c>
      <c r="AG52" s="9">
        <v>97.684495999999996</v>
      </c>
      <c r="AH52" s="9">
        <v>83.645216000000005</v>
      </c>
      <c r="AI52" s="9">
        <v>67.942228</v>
      </c>
      <c r="AJ52" s="75">
        <v>62.53260499999999</v>
      </c>
      <c r="AK52" s="9">
        <v>66.392969398460636</v>
      </c>
      <c r="AL52" s="9">
        <v>79.002164329101532</v>
      </c>
      <c r="AM52" s="9">
        <v>77.022799579724889</v>
      </c>
      <c r="AN52" s="9">
        <v>65.468046164503008</v>
      </c>
      <c r="AO52" s="75">
        <v>62.295659295546521</v>
      </c>
      <c r="AP52" s="9">
        <v>29.537501000000002</v>
      </c>
      <c r="AQ52" s="9">
        <v>25.264180000000003</v>
      </c>
      <c r="AR52" s="9">
        <v>30.565694999999998</v>
      </c>
      <c r="AS52" s="9">
        <v>29.448687</v>
      </c>
      <c r="AT52" s="9">
        <v>29.045608000000001</v>
      </c>
    </row>
    <row r="53" spans="1:46" x14ac:dyDescent="0.25">
      <c r="A53" s="33">
        <v>50</v>
      </c>
      <c r="B53" s="33">
        <v>0</v>
      </c>
      <c r="C53" s="33">
        <v>1</v>
      </c>
      <c r="D53" s="33">
        <v>5.75</v>
      </c>
      <c r="E53" s="33">
        <v>12.62</v>
      </c>
      <c r="F53" s="33">
        <v>0</v>
      </c>
      <c r="G53" s="33">
        <f t="shared" si="0"/>
        <v>0</v>
      </c>
      <c r="P53" s="33"/>
      <c r="U53" s="9" t="s">
        <v>24</v>
      </c>
      <c r="W53" s="10" t="s">
        <v>24</v>
      </c>
      <c r="Y53" s="9" t="s">
        <v>24</v>
      </c>
      <c r="AF53" s="60" t="s">
        <v>24</v>
      </c>
      <c r="AG53" s="60" t="s">
        <v>24</v>
      </c>
      <c r="AH53" s="60" t="s">
        <v>24</v>
      </c>
      <c r="AI53" s="60" t="s">
        <v>24</v>
      </c>
      <c r="AJ53" s="75" t="s">
        <v>24</v>
      </c>
      <c r="AK53" s="60" t="s">
        <v>24</v>
      </c>
      <c r="AL53" s="60" t="s">
        <v>24</v>
      </c>
      <c r="AM53" s="60" t="s">
        <v>24</v>
      </c>
      <c r="AN53" s="60" t="s">
        <v>24</v>
      </c>
      <c r="AO53" s="75" t="s">
        <v>24</v>
      </c>
      <c r="AP53" s="9" t="s">
        <v>24</v>
      </c>
      <c r="AQ53" s="9" t="s">
        <v>24</v>
      </c>
      <c r="AR53" s="9" t="s">
        <v>24</v>
      </c>
      <c r="AS53" s="9" t="s">
        <v>24</v>
      </c>
      <c r="AT53" s="9" t="s">
        <v>24</v>
      </c>
    </row>
    <row r="54" spans="1:46" x14ac:dyDescent="0.25">
      <c r="A54" s="33">
        <v>51</v>
      </c>
      <c r="B54" s="33">
        <v>0</v>
      </c>
      <c r="C54" s="33">
        <v>1</v>
      </c>
      <c r="D54" s="33">
        <v>9.56</v>
      </c>
      <c r="E54" s="33">
        <v>5.38</v>
      </c>
      <c r="F54" s="33">
        <v>0</v>
      </c>
      <c r="G54" s="33">
        <f t="shared" si="0"/>
        <v>0</v>
      </c>
      <c r="I54" s="33">
        <v>460</v>
      </c>
      <c r="J54" s="33">
        <v>8.16</v>
      </c>
      <c r="K54" s="33">
        <f t="shared" si="1"/>
        <v>1.2254901960784315</v>
      </c>
      <c r="L54" s="33">
        <v>290</v>
      </c>
      <c r="N54" s="33">
        <v>0.31850000000000001</v>
      </c>
      <c r="O54" s="33">
        <v>0.4375829</v>
      </c>
      <c r="P54" s="33"/>
      <c r="Q54" s="33">
        <v>46.53</v>
      </c>
      <c r="R54" s="33">
        <v>62.23</v>
      </c>
      <c r="S54" s="33">
        <v>15.41</v>
      </c>
      <c r="U54" s="59">
        <v>20.879311000000001</v>
      </c>
      <c r="V54" s="33">
        <v>-55.125720000000001</v>
      </c>
      <c r="W54" s="10">
        <v>29.145900000000001</v>
      </c>
      <c r="X54" s="33">
        <v>-33.08</v>
      </c>
      <c r="Y54" s="9">
        <v>16.417299499999999</v>
      </c>
      <c r="Z54" s="33">
        <v>6.5541850000000004</v>
      </c>
      <c r="AD54" s="33">
        <v>15</v>
      </c>
      <c r="AF54" s="9">
        <v>30.782861000000004</v>
      </c>
      <c r="AG54" s="9">
        <v>31.531902000000002</v>
      </c>
      <c r="AH54" s="9">
        <v>34.852779999999996</v>
      </c>
      <c r="AI54" s="9">
        <v>31.414037999999998</v>
      </c>
      <c r="AJ54" s="75">
        <v>33.089773000000001</v>
      </c>
      <c r="AK54" s="9">
        <v>50.568049705354582</v>
      </c>
      <c r="AL54" s="9">
        <v>51.546386911217276</v>
      </c>
      <c r="AM54" s="9">
        <v>58.634634523099294</v>
      </c>
      <c r="AN54" s="9">
        <v>48.901349005291337</v>
      </c>
      <c r="AO54" s="75">
        <v>50.21229119570291</v>
      </c>
      <c r="AP54" s="9">
        <v>16.411591999999999</v>
      </c>
      <c r="AQ54" s="9">
        <v>16.609458999999998</v>
      </c>
      <c r="AR54" s="9">
        <v>16.944312999999998</v>
      </c>
      <c r="AS54" s="9">
        <v>16.970948999999997</v>
      </c>
      <c r="AT54" s="9">
        <v>17.028025999999997</v>
      </c>
    </row>
    <row r="55" spans="1:46" x14ac:dyDescent="0.25">
      <c r="A55" s="33">
        <v>52</v>
      </c>
      <c r="B55" s="33">
        <v>0</v>
      </c>
      <c r="C55" s="33">
        <v>1</v>
      </c>
      <c r="D55" s="33">
        <v>27.12</v>
      </c>
      <c r="E55" s="33">
        <v>42.38</v>
      </c>
      <c r="F55" s="33">
        <v>0</v>
      </c>
      <c r="G55" s="33">
        <f t="shared" si="0"/>
        <v>0</v>
      </c>
      <c r="P55" s="33"/>
      <c r="U55" s="60" t="s">
        <v>24</v>
      </c>
      <c r="W55" s="34" t="s">
        <v>24</v>
      </c>
      <c r="Y55" s="60" t="s">
        <v>24</v>
      </c>
      <c r="AF55" s="60" t="s">
        <v>24</v>
      </c>
      <c r="AG55" s="60" t="s">
        <v>24</v>
      </c>
      <c r="AH55" s="60" t="s">
        <v>24</v>
      </c>
      <c r="AI55" s="60" t="s">
        <v>24</v>
      </c>
      <c r="AJ55" s="75" t="s">
        <v>24</v>
      </c>
      <c r="AK55" s="60" t="s">
        <v>24</v>
      </c>
      <c r="AL55" s="60" t="s">
        <v>24</v>
      </c>
      <c r="AM55" s="60" t="s">
        <v>24</v>
      </c>
      <c r="AN55" s="60" t="s">
        <v>24</v>
      </c>
      <c r="AO55" s="75" t="s">
        <v>24</v>
      </c>
      <c r="AP55" s="9" t="s">
        <v>24</v>
      </c>
      <c r="AQ55" s="9" t="s">
        <v>24</v>
      </c>
      <c r="AR55" s="9" t="s">
        <v>24</v>
      </c>
      <c r="AS55" s="9" t="s">
        <v>24</v>
      </c>
      <c r="AT55" s="9" t="s">
        <v>24</v>
      </c>
    </row>
    <row r="56" spans="1:46" x14ac:dyDescent="0.25">
      <c r="A56" s="33">
        <v>53</v>
      </c>
      <c r="B56" s="33">
        <v>0</v>
      </c>
      <c r="C56" s="33">
        <v>1</v>
      </c>
      <c r="D56" s="33">
        <v>31.75</v>
      </c>
      <c r="E56" s="33">
        <v>27.75</v>
      </c>
      <c r="F56" s="33">
        <v>0</v>
      </c>
      <c r="G56" s="33">
        <f t="shared" si="0"/>
        <v>0</v>
      </c>
      <c r="I56" s="33">
        <v>85</v>
      </c>
      <c r="J56" s="33">
        <v>5.78</v>
      </c>
      <c r="K56" s="33">
        <f t="shared" si="1"/>
        <v>1.7301038062283736</v>
      </c>
      <c r="L56" s="33">
        <v>481</v>
      </c>
      <c r="N56" s="33">
        <v>0.36609999999999998</v>
      </c>
      <c r="O56" s="33">
        <v>0.33750409999999997</v>
      </c>
      <c r="P56" s="33"/>
      <c r="Q56" s="33">
        <v>73.599999999999994</v>
      </c>
      <c r="R56" s="33">
        <v>88.91</v>
      </c>
      <c r="S56" s="33">
        <v>22.5</v>
      </c>
      <c r="U56" s="59">
        <v>60.460700000000003</v>
      </c>
      <c r="V56" s="33">
        <v>-17.853259999999999</v>
      </c>
      <c r="W56" s="36">
        <v>74.268910000000005</v>
      </c>
      <c r="X56" s="33">
        <v>-14.64</v>
      </c>
      <c r="Y56" s="60">
        <v>21.113767499999998</v>
      </c>
      <c r="Z56" s="33">
        <v>-6.177778</v>
      </c>
      <c r="AB56" s="33">
        <v>15</v>
      </c>
      <c r="AC56" s="33">
        <v>15</v>
      </c>
      <c r="AD56" s="33">
        <v>15</v>
      </c>
      <c r="AF56" s="60">
        <v>74.314469000000003</v>
      </c>
      <c r="AG56" s="60">
        <v>63.401519000000008</v>
      </c>
      <c r="AH56" s="60">
        <v>60.279510999999999</v>
      </c>
      <c r="AI56" s="60">
        <v>61.364877999999997</v>
      </c>
      <c r="AJ56" s="75">
        <v>66.278503999999998</v>
      </c>
      <c r="AK56" s="60">
        <v>90.217735085929604</v>
      </c>
      <c r="AL56" s="60">
        <v>72.046261079220386</v>
      </c>
      <c r="AM56" s="60">
        <v>69.219932413701684</v>
      </c>
      <c r="AN56" s="60">
        <v>72.402804506894967</v>
      </c>
      <c r="AO56" s="75">
        <v>73.966184704399012</v>
      </c>
      <c r="AP56" s="60">
        <v>24.323456999999998</v>
      </c>
      <c r="AQ56" s="60">
        <v>25.190852</v>
      </c>
      <c r="AR56" s="60">
        <v>25.846362999999997</v>
      </c>
      <c r="AS56" s="60">
        <v>24.694251999999999</v>
      </c>
      <c r="AT56" s="60">
        <v>24.793572999999999</v>
      </c>
    </row>
    <row r="57" spans="1:46" x14ac:dyDescent="0.25">
      <c r="A57" s="33">
        <v>54</v>
      </c>
      <c r="B57" s="33">
        <v>0</v>
      </c>
      <c r="C57" s="33">
        <v>1</v>
      </c>
      <c r="D57" s="33">
        <v>13.12</v>
      </c>
      <c r="E57" s="33">
        <v>5.5</v>
      </c>
      <c r="F57" s="33">
        <v>0</v>
      </c>
      <c r="G57" s="33">
        <f t="shared" si="0"/>
        <v>0</v>
      </c>
      <c r="I57" s="33">
        <v>187</v>
      </c>
      <c r="J57" s="33">
        <v>18.399999999999999</v>
      </c>
      <c r="K57" s="33">
        <f t="shared" si="1"/>
        <v>0.5434782608695653</v>
      </c>
      <c r="L57" s="33">
        <v>100</v>
      </c>
      <c r="N57" s="33">
        <v>0.4103</v>
      </c>
      <c r="O57" s="33">
        <v>0.63931490000000002</v>
      </c>
      <c r="P57" s="33"/>
      <c r="Q57" s="33">
        <v>38.479999999999997</v>
      </c>
      <c r="R57" s="33">
        <v>72.180000000000007</v>
      </c>
      <c r="S57" s="33">
        <v>14.07</v>
      </c>
      <c r="U57" s="59">
        <v>12.592043</v>
      </c>
      <c r="V57" s="33">
        <v>-67.281710000000004</v>
      </c>
      <c r="W57" s="36">
        <v>12.506119999999999</v>
      </c>
      <c r="X57" s="33">
        <v>-59.67</v>
      </c>
      <c r="Y57" s="3">
        <v>14.5621735</v>
      </c>
      <c r="Z57" s="33">
        <v>3.4825870000000001</v>
      </c>
      <c r="AD57" s="33">
        <v>15</v>
      </c>
      <c r="AF57" s="1">
        <v>23.753502999999998</v>
      </c>
      <c r="AG57" s="1">
        <v>24.492363000000001</v>
      </c>
      <c r="AH57" s="1">
        <v>27.259164000000002</v>
      </c>
      <c r="AI57" s="1">
        <v>26.521825999999997</v>
      </c>
      <c r="AJ57" s="80">
        <v>27.256155</v>
      </c>
      <c r="AK57" s="1">
        <v>49.429383616626268</v>
      </c>
      <c r="AL57" s="1">
        <v>51.061822554442735</v>
      </c>
      <c r="AM57" s="1">
        <v>52.400105663743048</v>
      </c>
      <c r="AN57" s="1">
        <v>50.890761374270021</v>
      </c>
      <c r="AO57" s="80">
        <v>54.070042059283494</v>
      </c>
      <c r="AP57" s="1">
        <v>14.989843</v>
      </c>
      <c r="AQ57" s="1">
        <v>15.103888999999999</v>
      </c>
      <c r="AR57" s="1">
        <v>14.180833999999999</v>
      </c>
      <c r="AS57" s="1">
        <v>15.203678999999999</v>
      </c>
      <c r="AT57" s="1">
        <v>15.061122000000001</v>
      </c>
    </row>
    <row r="58" spans="1:46" x14ac:dyDescent="0.25">
      <c r="A58" s="33">
        <v>55</v>
      </c>
      <c r="B58" s="33">
        <v>0</v>
      </c>
      <c r="C58" s="33">
        <v>1</v>
      </c>
      <c r="D58" s="33">
        <v>17.5</v>
      </c>
      <c r="E58" s="33">
        <v>14.88</v>
      </c>
      <c r="F58" s="33">
        <v>0</v>
      </c>
      <c r="G58" s="33">
        <f t="shared" si="0"/>
        <v>0</v>
      </c>
      <c r="I58" s="33">
        <v>310</v>
      </c>
      <c r="J58" s="33">
        <v>5.87</v>
      </c>
      <c r="K58" s="33">
        <f t="shared" si="1"/>
        <v>1.7035775127768313</v>
      </c>
      <c r="L58" s="33">
        <v>364.5</v>
      </c>
      <c r="N58" s="33">
        <v>0.112</v>
      </c>
      <c r="O58" s="33">
        <v>0.19970660000000001</v>
      </c>
      <c r="P58" s="33"/>
      <c r="Q58" s="33">
        <v>92.76</v>
      </c>
      <c r="R58" s="33">
        <v>89.62</v>
      </c>
      <c r="S58" s="33">
        <v>20.64</v>
      </c>
      <c r="U58" s="59">
        <v>48.572570000000006</v>
      </c>
      <c r="V58" s="33">
        <v>-47.639069999999997</v>
      </c>
      <c r="W58" s="36">
        <v>78.695170000000005</v>
      </c>
      <c r="X58" s="33">
        <v>-10.92</v>
      </c>
      <c r="Y58" s="9">
        <v>19.9759405</v>
      </c>
      <c r="Z58" s="33">
        <v>-3.1976749999999998</v>
      </c>
      <c r="AD58" s="33">
        <v>15</v>
      </c>
      <c r="AF58" s="1" t="s">
        <v>24</v>
      </c>
      <c r="AG58" s="1">
        <v>64.053536999999992</v>
      </c>
      <c r="AH58" s="1">
        <v>62.824854999999992</v>
      </c>
      <c r="AI58" s="1">
        <v>67.965989000000008</v>
      </c>
      <c r="AJ58" s="80">
        <v>67.161361999999997</v>
      </c>
      <c r="AK58" s="1" t="s">
        <v>24</v>
      </c>
      <c r="AL58" s="1">
        <v>75.481324522503485</v>
      </c>
      <c r="AM58" s="1">
        <v>76.739720331216631</v>
      </c>
      <c r="AN58" s="1">
        <v>79.479769176973775</v>
      </c>
      <c r="AO58" s="80">
        <v>78.51505632146592</v>
      </c>
      <c r="AP58" s="1" t="s">
        <v>24</v>
      </c>
      <c r="AQ58" s="1">
        <v>20.924551999999998</v>
      </c>
      <c r="AR58" s="1">
        <v>21.523675000000001</v>
      </c>
      <c r="AS58" s="1">
        <v>21.444481</v>
      </c>
      <c r="AT58" s="1">
        <v>21.379059999999999</v>
      </c>
    </row>
    <row r="59" spans="1:46" x14ac:dyDescent="0.25">
      <c r="A59" s="33">
        <v>56</v>
      </c>
      <c r="B59" s="33">
        <v>0</v>
      </c>
      <c r="C59" s="33">
        <v>1</v>
      </c>
      <c r="D59" s="33">
        <v>17.38</v>
      </c>
      <c r="E59" s="33">
        <v>5.88</v>
      </c>
      <c r="F59" s="33">
        <v>0</v>
      </c>
      <c r="G59" s="33">
        <f t="shared" si="0"/>
        <v>0</v>
      </c>
      <c r="I59" s="33">
        <v>178</v>
      </c>
      <c r="J59" s="33">
        <v>5.94</v>
      </c>
      <c r="K59" s="33">
        <f t="shared" si="1"/>
        <v>1.6835016835016834</v>
      </c>
      <c r="L59" s="33">
        <v>331</v>
      </c>
      <c r="N59" s="33">
        <v>0.15590000000000001</v>
      </c>
      <c r="O59" s="33">
        <v>0.43448690000000001</v>
      </c>
      <c r="P59" s="33"/>
      <c r="Q59" s="33">
        <v>46.39</v>
      </c>
      <c r="R59" s="33">
        <v>65.92</v>
      </c>
      <c r="S59" s="33">
        <v>15.45</v>
      </c>
      <c r="U59" s="59">
        <v>33.351469000000002</v>
      </c>
      <c r="V59" s="33">
        <v>-28.10951</v>
      </c>
      <c r="W59" s="10">
        <v>57.309759999999997</v>
      </c>
      <c r="X59" s="33">
        <v>-8.61</v>
      </c>
      <c r="Y59" s="9">
        <v>16.686093500000002</v>
      </c>
      <c r="Z59" s="33">
        <v>8.0258900000000004</v>
      </c>
      <c r="AD59" s="33">
        <v>34.299999999999997</v>
      </c>
      <c r="AF59" s="9" t="s">
        <v>24</v>
      </c>
      <c r="AG59" s="9">
        <v>20.550395000000002</v>
      </c>
      <c r="AH59" s="9">
        <v>25.595195999999998</v>
      </c>
      <c r="AI59" s="9">
        <v>31.420361</v>
      </c>
      <c r="AJ59" s="75">
        <v>37.749783000000001</v>
      </c>
      <c r="AK59" s="9" t="s">
        <v>24</v>
      </c>
      <c r="AL59" s="9">
        <v>37.003972629986094</v>
      </c>
      <c r="AM59" s="9">
        <v>54.079770798306356</v>
      </c>
      <c r="AN59" s="9">
        <v>32.238415854644963</v>
      </c>
      <c r="AO59" s="75">
        <v>51.902860171275123</v>
      </c>
      <c r="AP59" s="9" t="s">
        <v>24</v>
      </c>
      <c r="AQ59" s="9">
        <v>13.670289</v>
      </c>
      <c r="AR59" s="9">
        <v>16.745425999999998</v>
      </c>
      <c r="AS59" s="9">
        <v>15.585892999999999</v>
      </c>
      <c r="AT59" s="9">
        <v>18.708494999999999</v>
      </c>
    </row>
    <row r="60" spans="1:46" x14ac:dyDescent="0.25">
      <c r="A60" s="33">
        <v>57</v>
      </c>
      <c r="B60" s="33">
        <v>0</v>
      </c>
      <c r="C60" s="33">
        <v>1</v>
      </c>
      <c r="D60" s="33">
        <v>18.25</v>
      </c>
      <c r="E60" s="33">
        <v>25.12</v>
      </c>
      <c r="F60" s="33">
        <v>0</v>
      </c>
      <c r="G60" s="33">
        <f t="shared" si="0"/>
        <v>0</v>
      </c>
      <c r="I60" s="33">
        <v>128</v>
      </c>
      <c r="J60" s="33">
        <v>5.78</v>
      </c>
      <c r="K60" s="33">
        <f t="shared" si="1"/>
        <v>1.7301038062283736</v>
      </c>
      <c r="L60" s="33">
        <v>460</v>
      </c>
      <c r="N60" s="33">
        <v>5.2600000000000001E-2</v>
      </c>
      <c r="O60" s="33">
        <v>0.23326350000000001</v>
      </c>
      <c r="P60" s="33"/>
      <c r="Q60" s="33">
        <v>142.63999999999999</v>
      </c>
      <c r="R60" s="33">
        <v>99.61</v>
      </c>
      <c r="S60" s="33">
        <v>27.16</v>
      </c>
      <c r="U60" s="59">
        <v>91.343898999999993</v>
      </c>
      <c r="V60" s="33">
        <v>-35.964660000000002</v>
      </c>
      <c r="W60" s="36">
        <v>95.854209999999995</v>
      </c>
      <c r="X60" s="33">
        <v>-3.76</v>
      </c>
      <c r="Y60" s="9">
        <v>24.116540999999998</v>
      </c>
      <c r="Z60" s="33">
        <v>-11.19293</v>
      </c>
      <c r="AC60" s="33">
        <v>15</v>
      </c>
      <c r="AD60" s="33">
        <v>32.9</v>
      </c>
      <c r="AF60" s="1">
        <v>117.216882</v>
      </c>
      <c r="AG60" s="1">
        <v>127.04802699999999</v>
      </c>
      <c r="AH60" s="1">
        <v>125.16841699999999</v>
      </c>
      <c r="AI60" s="1">
        <v>124.281126</v>
      </c>
      <c r="AJ60" s="80">
        <v>122.98634000000001</v>
      </c>
      <c r="AK60" s="1">
        <v>98.821011980952562</v>
      </c>
      <c r="AL60" s="1">
        <v>104.187113068833</v>
      </c>
      <c r="AM60" s="1"/>
      <c r="AN60" s="1">
        <v>99.638728166006345</v>
      </c>
      <c r="AO60" s="80">
        <v>99.206446987182787</v>
      </c>
      <c r="AP60" s="1">
        <v>25.965547999999998</v>
      </c>
      <c r="AQ60" s="1">
        <v>24.790261999999998</v>
      </c>
      <c r="AR60" s="1">
        <v>27.938703999999998</v>
      </c>
      <c r="AS60" s="1">
        <v>27.491764</v>
      </c>
      <c r="AT60" s="1">
        <v>27.117659</v>
      </c>
    </row>
    <row r="61" spans="1:46" x14ac:dyDescent="0.25">
      <c r="A61" s="33">
        <v>58</v>
      </c>
      <c r="B61" s="33">
        <v>0</v>
      </c>
      <c r="C61" s="33">
        <v>1</v>
      </c>
      <c r="D61" s="33">
        <v>48.38</v>
      </c>
      <c r="E61" s="33">
        <v>33.5</v>
      </c>
      <c r="F61" s="33">
        <v>0</v>
      </c>
      <c r="G61" s="33">
        <f t="shared" si="0"/>
        <v>0</v>
      </c>
      <c r="I61" s="33">
        <v>204</v>
      </c>
      <c r="J61" s="33">
        <v>4.13</v>
      </c>
      <c r="K61" s="33">
        <f t="shared" si="1"/>
        <v>2.4213075060532687</v>
      </c>
      <c r="L61" s="33">
        <v>436</v>
      </c>
      <c r="N61" s="33">
        <v>3.6999999999999998E-2</v>
      </c>
      <c r="O61" s="33">
        <v>0.29361159999999997</v>
      </c>
      <c r="P61" s="33"/>
      <c r="Q61" s="33">
        <v>74.88</v>
      </c>
      <c r="R61" s="33">
        <v>64.72</v>
      </c>
      <c r="S61" s="33">
        <v>28.18</v>
      </c>
      <c r="U61" s="59">
        <v>88.605790999999996</v>
      </c>
      <c r="V61" s="33">
        <v>18.335999999999999</v>
      </c>
      <c r="W61" s="36">
        <v>80.715289999999996</v>
      </c>
      <c r="X61" s="33">
        <v>16</v>
      </c>
      <c r="Y61" s="9">
        <v>25.974083499999999</v>
      </c>
      <c r="Z61" s="33">
        <v>-7.8424420000000001</v>
      </c>
      <c r="AB61" s="33">
        <v>15</v>
      </c>
      <c r="AC61" s="33">
        <v>15</v>
      </c>
      <c r="AD61" s="33">
        <v>15</v>
      </c>
      <c r="AF61" s="1">
        <v>81.806674999999998</v>
      </c>
      <c r="AG61" s="1">
        <v>78.346992</v>
      </c>
      <c r="AH61" s="1">
        <v>84.241342000000003</v>
      </c>
      <c r="AI61" s="1">
        <v>87.240553000000006</v>
      </c>
      <c r="AJ61" s="80">
        <v>92.906845000000004</v>
      </c>
      <c r="AK61" s="1">
        <v>69.392874248960851</v>
      </c>
      <c r="AL61" s="1">
        <v>63.721490552880489</v>
      </c>
      <c r="AM61" s="1">
        <v>68.832437433668275</v>
      </c>
      <c r="AN61" s="1">
        <v>66.258472887478064</v>
      </c>
      <c r="AO61" s="80">
        <v>70.247435305677499</v>
      </c>
      <c r="AP61" s="1">
        <v>29.041430000000002</v>
      </c>
      <c r="AQ61" s="1">
        <v>30.345599</v>
      </c>
      <c r="AR61" s="1">
        <v>29.828303000000002</v>
      </c>
      <c r="AS61" s="1">
        <v>30.640676000000003</v>
      </c>
      <c r="AT61" s="1">
        <v>30.181667000000004</v>
      </c>
    </row>
    <row r="62" spans="1:46" x14ac:dyDescent="0.25">
      <c r="A62" s="33">
        <v>59</v>
      </c>
      <c r="B62" s="33">
        <v>0</v>
      </c>
      <c r="C62" s="33">
        <v>1</v>
      </c>
      <c r="D62" s="33">
        <v>29</v>
      </c>
      <c r="E62" s="33">
        <v>30.38</v>
      </c>
      <c r="F62" s="33">
        <v>0</v>
      </c>
      <c r="G62" s="33">
        <f t="shared" si="0"/>
        <v>0</v>
      </c>
      <c r="I62" s="33">
        <v>235</v>
      </c>
      <c r="J62" s="33">
        <v>6.25</v>
      </c>
      <c r="K62" s="33">
        <f t="shared" si="1"/>
        <v>1.6</v>
      </c>
      <c r="L62" s="33">
        <v>481</v>
      </c>
      <c r="N62" s="33">
        <v>0.1988</v>
      </c>
      <c r="O62" s="33">
        <v>0.33956409999999998</v>
      </c>
      <c r="P62" s="33"/>
      <c r="Q62" s="33">
        <v>84.91</v>
      </c>
      <c r="R62" s="33">
        <v>76.13</v>
      </c>
      <c r="S62" s="33">
        <v>25.37</v>
      </c>
      <c r="U62" s="59">
        <v>82.117857000000001</v>
      </c>
      <c r="V62" s="33">
        <v>-3.2858320000000001</v>
      </c>
      <c r="W62" s="10">
        <v>73.450509999999994</v>
      </c>
      <c r="X62" s="33">
        <v>-2.68</v>
      </c>
      <c r="Y62" s="9">
        <v>28.480297999999998</v>
      </c>
      <c r="Z62" s="33">
        <v>12.258570000000001</v>
      </c>
      <c r="AB62" s="33">
        <v>15</v>
      </c>
      <c r="AC62" s="33">
        <v>15</v>
      </c>
      <c r="AD62" s="33">
        <v>15</v>
      </c>
      <c r="AF62" s="9">
        <v>103.73624600000001</v>
      </c>
      <c r="AG62" s="9">
        <v>108.49513800000001</v>
      </c>
      <c r="AH62" s="9">
        <v>102.75612299999999</v>
      </c>
      <c r="AI62" s="9">
        <v>90.462997999999999</v>
      </c>
      <c r="AJ62" s="75">
        <v>94.693242999999995</v>
      </c>
      <c r="AK62" s="9">
        <v>79.876231271373484</v>
      </c>
      <c r="AL62" s="9">
        <v>87.412292438090176</v>
      </c>
      <c r="AM62" s="9">
        <v>74.486210441583694</v>
      </c>
      <c r="AN62" s="9">
        <v>66.108868826055229</v>
      </c>
      <c r="AO62" s="75">
        <v>70.701091238214147</v>
      </c>
      <c r="AP62" s="9">
        <v>29.800904000000003</v>
      </c>
      <c r="AQ62" s="9">
        <v>31.447544999999998</v>
      </c>
      <c r="AR62" s="9">
        <v>30.927205000000001</v>
      </c>
      <c r="AS62" s="9">
        <v>33.456446</v>
      </c>
      <c r="AT62" s="9">
        <v>32.270864000000003</v>
      </c>
    </row>
    <row r="63" spans="1:46" x14ac:dyDescent="0.25">
      <c r="A63" s="33">
        <v>60</v>
      </c>
      <c r="B63" s="33">
        <v>0</v>
      </c>
      <c r="C63" s="33">
        <v>1</v>
      </c>
      <c r="D63" s="33">
        <v>11.88</v>
      </c>
      <c r="E63" s="33">
        <v>25.77</v>
      </c>
      <c r="F63" s="33">
        <v>0</v>
      </c>
      <c r="G63" s="33">
        <f t="shared" si="0"/>
        <v>0</v>
      </c>
      <c r="P63" s="33"/>
      <c r="U63" s="9" t="s">
        <v>24</v>
      </c>
      <c r="W63" s="10" t="s">
        <v>24</v>
      </c>
      <c r="Y63" s="9" t="s">
        <v>24</v>
      </c>
      <c r="AF63" s="9" t="s">
        <v>24</v>
      </c>
      <c r="AG63" s="9" t="s">
        <v>24</v>
      </c>
      <c r="AH63" s="60" t="s">
        <v>24</v>
      </c>
      <c r="AI63" s="60" t="s">
        <v>24</v>
      </c>
      <c r="AJ63" s="75" t="s">
        <v>24</v>
      </c>
      <c r="AK63" s="60" t="s">
        <v>24</v>
      </c>
      <c r="AL63" s="60" t="s">
        <v>24</v>
      </c>
      <c r="AM63" s="60" t="s">
        <v>24</v>
      </c>
      <c r="AN63" s="60" t="s">
        <v>24</v>
      </c>
      <c r="AO63" s="75" t="s">
        <v>24</v>
      </c>
      <c r="AP63" s="9" t="s">
        <v>24</v>
      </c>
      <c r="AQ63" s="9" t="s">
        <v>24</v>
      </c>
      <c r="AR63" s="9" t="s">
        <v>24</v>
      </c>
      <c r="AS63" s="9" t="s">
        <v>24</v>
      </c>
      <c r="AT63" s="9" t="s">
        <v>24</v>
      </c>
    </row>
    <row r="64" spans="1:46" x14ac:dyDescent="0.25">
      <c r="A64" s="33">
        <v>61</v>
      </c>
      <c r="B64" s="33">
        <v>0</v>
      </c>
      <c r="C64" s="33">
        <v>1</v>
      </c>
      <c r="D64" s="33">
        <v>14.88</v>
      </c>
      <c r="E64" s="33">
        <v>12.25</v>
      </c>
      <c r="F64" s="33">
        <v>0</v>
      </c>
      <c r="G64" s="33">
        <f t="shared" si="0"/>
        <v>0</v>
      </c>
      <c r="I64" s="33">
        <v>1050</v>
      </c>
      <c r="J64" s="33">
        <v>11.19</v>
      </c>
      <c r="K64" s="33">
        <f t="shared" si="1"/>
        <v>0.89365504915102778</v>
      </c>
      <c r="L64" s="33">
        <v>105</v>
      </c>
      <c r="N64" s="33">
        <v>0.47320000000000001</v>
      </c>
      <c r="O64" s="33">
        <v>0.44478620000000002</v>
      </c>
      <c r="P64" s="33"/>
      <c r="Q64" s="33">
        <v>74.89</v>
      </c>
      <c r="R64" s="33">
        <v>86.34</v>
      </c>
      <c r="S64" s="33">
        <v>23.14</v>
      </c>
      <c r="U64" s="59">
        <v>37.048012999999997</v>
      </c>
      <c r="V64" s="33">
        <v>-50.527439999999999</v>
      </c>
      <c r="W64" s="10">
        <v>59.321199999999997</v>
      </c>
      <c r="X64" s="33">
        <v>-27.02</v>
      </c>
      <c r="Y64" s="9">
        <v>21.522245999999999</v>
      </c>
      <c r="Z64" s="33">
        <v>-7.0008650000000001</v>
      </c>
      <c r="AB64" s="33">
        <v>60</v>
      </c>
      <c r="AC64" s="33">
        <v>19.399999999999999</v>
      </c>
      <c r="AD64" s="33">
        <v>43.7</v>
      </c>
      <c r="AF64" s="9">
        <v>60.555902999999994</v>
      </c>
      <c r="AG64" s="9">
        <v>64.988165999999993</v>
      </c>
      <c r="AH64" s="9">
        <v>70.937104000000005</v>
      </c>
      <c r="AI64" s="9">
        <v>73.859336999999996</v>
      </c>
      <c r="AJ64" s="75">
        <v>71.013316000000003</v>
      </c>
      <c r="AK64" s="9">
        <v>80.839000988407193</v>
      </c>
      <c r="AL64" s="9">
        <v>82.392514605637388</v>
      </c>
      <c r="AM64" s="9">
        <v>85.894835814782468</v>
      </c>
      <c r="AN64" s="9">
        <v>85.242258489367146</v>
      </c>
      <c r="AO64" s="75">
        <v>83.352839473882895</v>
      </c>
      <c r="AP64" s="9">
        <v>21.892799</v>
      </c>
      <c r="AQ64" s="9">
        <v>21.609122000000003</v>
      </c>
      <c r="AR64" s="9">
        <v>22.726102000000001</v>
      </c>
      <c r="AS64" s="9">
        <v>23.931730999999999</v>
      </c>
      <c r="AT64" s="9">
        <v>24.240229999999997</v>
      </c>
    </row>
    <row r="65" spans="1:46" x14ac:dyDescent="0.25">
      <c r="A65" s="33">
        <v>62</v>
      </c>
      <c r="B65" s="33">
        <v>0</v>
      </c>
      <c r="C65" s="33">
        <v>1</v>
      </c>
      <c r="D65" s="33">
        <v>40.5</v>
      </c>
      <c r="E65" s="33">
        <v>38.94</v>
      </c>
      <c r="F65" s="33">
        <v>0</v>
      </c>
      <c r="G65" s="33">
        <f t="shared" si="0"/>
        <v>0</v>
      </c>
      <c r="I65" s="33">
        <v>128</v>
      </c>
      <c r="J65" s="33">
        <v>4.2300000000000004</v>
      </c>
      <c r="K65" s="33">
        <f t="shared" si="1"/>
        <v>2.3640661938534278</v>
      </c>
      <c r="L65" s="33">
        <v>676</v>
      </c>
      <c r="N65" s="33">
        <v>0.1711</v>
      </c>
      <c r="O65" s="33">
        <v>0.24268210000000001</v>
      </c>
      <c r="P65" s="33"/>
      <c r="Q65" s="33">
        <v>146.62</v>
      </c>
      <c r="R65" s="33">
        <v>99.67</v>
      </c>
      <c r="S65" s="33">
        <v>24.55</v>
      </c>
      <c r="U65" s="59">
        <v>62.070827000000008</v>
      </c>
      <c r="V65" s="33">
        <v>-57.666080000000001</v>
      </c>
      <c r="W65" s="10">
        <v>84.277910000000006</v>
      </c>
      <c r="X65" s="33">
        <v>-15.39</v>
      </c>
      <c r="Y65" s="9">
        <v>20.2030195</v>
      </c>
      <c r="Z65" s="33">
        <v>-17.71894</v>
      </c>
      <c r="AC65" s="33">
        <v>15</v>
      </c>
      <c r="AD65" s="33">
        <v>21</v>
      </c>
      <c r="AF65" s="9">
        <v>112.73345</v>
      </c>
      <c r="AG65" s="9">
        <v>117.50578</v>
      </c>
      <c r="AH65" s="9">
        <v>112.64837399999999</v>
      </c>
      <c r="AI65" s="9">
        <v>118.551197</v>
      </c>
      <c r="AJ65" s="75">
        <v>118.461737</v>
      </c>
      <c r="AK65" s="9">
        <v>99.797666663477486</v>
      </c>
      <c r="AL65" s="9">
        <v>96.486789634204385</v>
      </c>
      <c r="AM65" s="9"/>
      <c r="AN65" s="9">
        <v>92.149560620421695</v>
      </c>
      <c r="AO65" s="75">
        <v>93.058334040336149</v>
      </c>
      <c r="AP65" s="9">
        <v>22.158483999999998</v>
      </c>
      <c r="AQ65" s="9">
        <v>24.541599000000005</v>
      </c>
      <c r="AR65" s="9"/>
      <c r="AS65" s="9">
        <v>23.151736</v>
      </c>
      <c r="AT65" s="9">
        <v>22.406796999999997</v>
      </c>
    </row>
    <row r="66" spans="1:46" x14ac:dyDescent="0.25">
      <c r="A66" s="33">
        <v>63</v>
      </c>
      <c r="B66" s="33">
        <v>0</v>
      </c>
      <c r="C66" s="33">
        <v>1</v>
      </c>
      <c r="D66" s="33">
        <v>71.38</v>
      </c>
      <c r="E66" s="33">
        <v>24</v>
      </c>
      <c r="F66" s="33">
        <v>0</v>
      </c>
      <c r="G66" s="33">
        <f t="shared" si="0"/>
        <v>0</v>
      </c>
      <c r="I66" s="33">
        <v>50</v>
      </c>
      <c r="J66" s="33">
        <v>10.73</v>
      </c>
      <c r="K66" s="33">
        <f t="shared" si="1"/>
        <v>0.93196644920782845</v>
      </c>
      <c r="L66" s="33">
        <v>250.5</v>
      </c>
      <c r="N66" s="33">
        <v>0.46550000000000002</v>
      </c>
      <c r="O66" s="33">
        <v>0.5850014</v>
      </c>
      <c r="P66" s="33"/>
      <c r="Q66" s="33">
        <v>60.67</v>
      </c>
      <c r="R66" s="33">
        <v>96.48</v>
      </c>
      <c r="S66" s="33">
        <v>16.329999999999998</v>
      </c>
      <c r="U66" s="59">
        <v>31.429898000000001</v>
      </c>
      <c r="V66" s="33">
        <v>-48.195149999999998</v>
      </c>
      <c r="W66" s="10">
        <v>54.95682</v>
      </c>
      <c r="X66" s="33">
        <v>-41.52</v>
      </c>
      <c r="Y66" s="9">
        <v>15.476318500000001</v>
      </c>
      <c r="Z66" s="33">
        <v>-5.2051439999999998</v>
      </c>
      <c r="AD66" s="33">
        <v>15</v>
      </c>
      <c r="AF66" s="9">
        <v>35.410527999999999</v>
      </c>
      <c r="AG66" s="9">
        <v>31.333475999999997</v>
      </c>
      <c r="AH66" s="9">
        <v>33.826248</v>
      </c>
      <c r="AI66" s="9">
        <v>34.181798999999998</v>
      </c>
      <c r="AJ66" s="75">
        <v>45.913128</v>
      </c>
      <c r="AK66" s="9">
        <v>53.65174716085199</v>
      </c>
      <c r="AL66" s="9">
        <v>47.12449943621921</v>
      </c>
      <c r="AM66" s="9">
        <v>54.721807375180234</v>
      </c>
      <c r="AN66" s="9">
        <v>42.796134379456582</v>
      </c>
      <c r="AO66" s="75">
        <v>70.241563310377387</v>
      </c>
      <c r="AP66" s="9">
        <v>16.639938999999998</v>
      </c>
      <c r="AQ66" s="9">
        <v>16.917923999999999</v>
      </c>
      <c r="AR66" s="9">
        <v>16.718344000000002</v>
      </c>
      <c r="AS66" s="9">
        <v>15.855875999999999</v>
      </c>
      <c r="AT66" s="9">
        <v>17.113939999999999</v>
      </c>
    </row>
    <row r="67" spans="1:46" x14ac:dyDescent="0.25">
      <c r="A67" s="33">
        <v>64</v>
      </c>
      <c r="B67" s="33">
        <v>0</v>
      </c>
      <c r="C67" s="33">
        <v>1</v>
      </c>
      <c r="D67" s="33">
        <v>16</v>
      </c>
      <c r="E67" s="33">
        <v>27.31</v>
      </c>
      <c r="F67" s="33">
        <v>0</v>
      </c>
      <c r="G67" s="33">
        <f t="shared" si="0"/>
        <v>0</v>
      </c>
      <c r="I67" s="33">
        <v>97</v>
      </c>
      <c r="J67" s="33">
        <v>11.67</v>
      </c>
      <c r="K67" s="33">
        <f t="shared" si="1"/>
        <v>0.85689802913453295</v>
      </c>
      <c r="L67" s="33">
        <v>225</v>
      </c>
      <c r="N67" s="33">
        <v>0.123</v>
      </c>
      <c r="O67" s="33">
        <v>0.27431349999999999</v>
      </c>
      <c r="P67" s="33"/>
      <c r="Q67" s="33">
        <v>58.36</v>
      </c>
      <c r="R67" s="33">
        <v>59.58</v>
      </c>
      <c r="S67" s="33">
        <v>28.92</v>
      </c>
      <c r="U67" s="59">
        <v>53.903272999999999</v>
      </c>
      <c r="V67" s="33">
        <v>-7.64222</v>
      </c>
      <c r="W67" s="10">
        <v>61.188890000000001</v>
      </c>
      <c r="X67" s="33">
        <v>1.61</v>
      </c>
      <c r="Y67" s="9">
        <v>30.036710499999998</v>
      </c>
      <c r="Z67" s="33">
        <v>3.8727520000000002</v>
      </c>
      <c r="AB67" s="33">
        <v>15</v>
      </c>
      <c r="AC67" s="33">
        <v>15</v>
      </c>
      <c r="AD67" s="33">
        <v>15</v>
      </c>
      <c r="AF67" s="9">
        <v>60.415073000000007</v>
      </c>
      <c r="AG67" s="9">
        <v>56.400059000000006</v>
      </c>
      <c r="AH67" s="9">
        <v>56.789743000000009</v>
      </c>
      <c r="AI67" s="9">
        <v>61.013184999999993</v>
      </c>
      <c r="AJ67" s="75">
        <v>63.399434999999997</v>
      </c>
      <c r="AK67" s="9">
        <v>58.214204888562591</v>
      </c>
      <c r="AL67" s="9">
        <v>55.044229287410793</v>
      </c>
      <c r="AM67" s="9">
        <v>52.702095389851678</v>
      </c>
      <c r="AN67" s="9">
        <v>58.64628373848182</v>
      </c>
      <c r="AO67" s="75">
        <v>49.919959238091849</v>
      </c>
      <c r="AP67" s="9">
        <v>31.412382999999998</v>
      </c>
      <c r="AQ67" s="9">
        <v>31.829362</v>
      </c>
      <c r="AR67" s="9">
        <v>31.654730000000001</v>
      </c>
      <c r="AS67" s="9">
        <v>32.171498</v>
      </c>
      <c r="AT67" s="9">
        <v>26.715137999999996</v>
      </c>
    </row>
    <row r="68" spans="1:46" x14ac:dyDescent="0.25">
      <c r="A68" s="33">
        <v>65</v>
      </c>
      <c r="B68" s="33">
        <v>0</v>
      </c>
      <c r="C68" s="33">
        <v>1</v>
      </c>
      <c r="D68" s="33">
        <v>41.81</v>
      </c>
      <c r="E68" s="33">
        <v>79.75</v>
      </c>
      <c r="F68" s="33">
        <v>0</v>
      </c>
      <c r="G68" s="33">
        <f t="shared" si="0"/>
        <v>0</v>
      </c>
      <c r="I68" s="33">
        <v>21</v>
      </c>
      <c r="J68" s="33">
        <v>6.4</v>
      </c>
      <c r="K68" s="33">
        <f t="shared" si="1"/>
        <v>1.5625</v>
      </c>
      <c r="L68" s="33">
        <v>406</v>
      </c>
      <c r="N68" s="33">
        <v>0.13980000000000001</v>
      </c>
      <c r="O68" s="33">
        <v>0.4850447</v>
      </c>
      <c r="P68" s="33"/>
      <c r="U68" s="9" t="s">
        <v>24</v>
      </c>
      <c r="W68" s="10" t="s">
        <v>24</v>
      </c>
      <c r="Y68" s="9" t="s">
        <v>24</v>
      </c>
      <c r="AF68" s="9" t="s">
        <v>24</v>
      </c>
      <c r="AG68" s="60" t="s">
        <v>24</v>
      </c>
      <c r="AH68" s="60" t="s">
        <v>24</v>
      </c>
      <c r="AI68" s="60" t="s">
        <v>24</v>
      </c>
      <c r="AJ68" s="75" t="s">
        <v>24</v>
      </c>
      <c r="AK68" s="60" t="s">
        <v>24</v>
      </c>
      <c r="AL68" s="60" t="s">
        <v>24</v>
      </c>
      <c r="AM68" s="60" t="s">
        <v>24</v>
      </c>
      <c r="AN68" s="60" t="s">
        <v>24</v>
      </c>
      <c r="AO68" s="75" t="s">
        <v>24</v>
      </c>
      <c r="AP68" s="9" t="s">
        <v>24</v>
      </c>
      <c r="AQ68" s="9" t="s">
        <v>24</v>
      </c>
      <c r="AR68" s="9" t="s">
        <v>24</v>
      </c>
      <c r="AS68" s="9" t="s">
        <v>24</v>
      </c>
      <c r="AT68" s="9" t="s">
        <v>24</v>
      </c>
    </row>
    <row r="69" spans="1:46" x14ac:dyDescent="0.25">
      <c r="A69" s="33">
        <v>66</v>
      </c>
      <c r="B69" s="33">
        <v>0</v>
      </c>
      <c r="C69" s="33">
        <v>1</v>
      </c>
      <c r="D69" s="33">
        <v>6.5</v>
      </c>
      <c r="E69" s="33">
        <v>5.88</v>
      </c>
      <c r="F69" s="33">
        <v>0</v>
      </c>
      <c r="G69" s="33">
        <f>F69/60/60</f>
        <v>0</v>
      </c>
      <c r="I69" s="33">
        <v>219</v>
      </c>
      <c r="J69" s="33">
        <v>11.33</v>
      </c>
      <c r="K69" s="33">
        <f t="shared" ref="K69:K132" si="2">10/J69</f>
        <v>0.88261253309796994</v>
      </c>
      <c r="L69" s="33">
        <v>283</v>
      </c>
      <c r="N69" s="33">
        <v>9.1800000000000007E-2</v>
      </c>
      <c r="O69" s="33">
        <v>0.66275340000000005</v>
      </c>
      <c r="P69" s="33"/>
      <c r="Q69" s="33">
        <v>59.66</v>
      </c>
      <c r="R69" s="33">
        <v>77.709999999999994</v>
      </c>
      <c r="S69" s="33">
        <v>21.42</v>
      </c>
      <c r="U69" s="59">
        <v>30.758699</v>
      </c>
      <c r="V69" s="33">
        <v>-48.44117</v>
      </c>
      <c r="W69" s="36">
        <v>32.585630000000002</v>
      </c>
      <c r="X69" s="33">
        <v>-45.12</v>
      </c>
      <c r="Y69" s="9">
        <v>23.5147385</v>
      </c>
      <c r="Z69" s="33">
        <v>9.7572360000000007</v>
      </c>
      <c r="AC69" s="33">
        <v>112.7</v>
      </c>
      <c r="AD69" s="33">
        <v>15</v>
      </c>
      <c r="AF69" s="1">
        <v>52.574146000000006</v>
      </c>
      <c r="AG69" s="1">
        <v>49.943113999999994</v>
      </c>
      <c r="AH69" s="1">
        <v>51.165216999999998</v>
      </c>
      <c r="AI69" s="1">
        <v>53.380130000000001</v>
      </c>
      <c r="AJ69" s="80">
        <v>56.574888000000001</v>
      </c>
      <c r="AK69" s="1">
        <v>72.228602828309889</v>
      </c>
      <c r="AL69" s="1">
        <v>70.941653331483238</v>
      </c>
      <c r="AM69" s="1">
        <v>66.397111199531295</v>
      </c>
      <c r="AN69" s="1">
        <v>67.319040055198968</v>
      </c>
      <c r="AO69" s="80">
        <v>75.876050409498447</v>
      </c>
      <c r="AP69" s="1">
        <v>24.819133000000001</v>
      </c>
      <c r="AQ69" s="1">
        <v>24.676575999999997</v>
      </c>
      <c r="AR69" s="1">
        <v>24.680140000000002</v>
      </c>
      <c r="AS69" s="1">
        <v>24.765674000000001</v>
      </c>
      <c r="AT69" s="1">
        <v>24.612425000000002</v>
      </c>
    </row>
    <row r="70" spans="1:46" x14ac:dyDescent="0.25"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 x14ac:dyDescent="0.25">
      <c r="A71" s="33">
        <v>1</v>
      </c>
      <c r="B71" s="33">
        <v>1</v>
      </c>
      <c r="C71" s="33">
        <v>0</v>
      </c>
      <c r="D71" s="33">
        <v>15.56</v>
      </c>
      <c r="E71" s="33">
        <v>24.38</v>
      </c>
      <c r="F71" s="33">
        <v>263483</v>
      </c>
      <c r="G71" s="33">
        <f t="shared" ref="G71:G136" si="3">F71/60/60</f>
        <v>73.189722222222215</v>
      </c>
      <c r="I71" s="33">
        <v>516</v>
      </c>
      <c r="J71" s="33">
        <v>7.34</v>
      </c>
      <c r="K71" s="33">
        <f t="shared" si="2"/>
        <v>1.3623978201634879</v>
      </c>
      <c r="L71" s="33">
        <v>390</v>
      </c>
      <c r="N71" s="33">
        <v>0.14099999999999999</v>
      </c>
      <c r="O71" s="33">
        <v>0.33363419999999999</v>
      </c>
      <c r="Q71" s="33">
        <v>96.56</v>
      </c>
      <c r="R71" s="33">
        <v>78.599999999999994</v>
      </c>
      <c r="S71" s="33">
        <v>29.22</v>
      </c>
      <c r="U71" s="9">
        <v>88.390647000000001</v>
      </c>
      <c r="V71" s="33">
        <v>-8.4610610000000008</v>
      </c>
      <c r="W71" s="10">
        <v>86.083519999999993</v>
      </c>
      <c r="X71" s="33">
        <v>7.48</v>
      </c>
      <c r="Y71" s="9">
        <v>30.64256</v>
      </c>
      <c r="Z71" s="33">
        <v>4.8596849999999998</v>
      </c>
      <c r="AD71" s="33">
        <v>15</v>
      </c>
      <c r="AF71" s="9">
        <v>73.760391999999996</v>
      </c>
      <c r="AG71" s="60">
        <v>70.40861000000001</v>
      </c>
      <c r="AH71" s="60">
        <v>69.724449000000007</v>
      </c>
      <c r="AI71" s="60">
        <v>68.105595000000008</v>
      </c>
      <c r="AJ71" s="75">
        <v>76.504129000000006</v>
      </c>
      <c r="AK71" s="60">
        <v>67.074381145840945</v>
      </c>
      <c r="AL71" s="60">
        <v>54.185461089267839</v>
      </c>
      <c r="AM71" s="60">
        <v>51.560391424793941</v>
      </c>
      <c r="AN71" s="60">
        <v>48.570250458180972</v>
      </c>
      <c r="AO71" s="9">
        <v>51.009077600977669</v>
      </c>
      <c r="AP71" s="76">
        <v>33.275247</v>
      </c>
      <c r="AQ71" s="60">
        <v>33.333914</v>
      </c>
      <c r="AR71" s="60">
        <v>35.365261000000004</v>
      </c>
      <c r="AS71" s="60">
        <v>35.519262999999995</v>
      </c>
      <c r="AT71" s="75">
        <v>34.338588000000001</v>
      </c>
    </row>
    <row r="72" spans="1:46" x14ac:dyDescent="0.25">
      <c r="A72" s="33">
        <v>2</v>
      </c>
      <c r="B72" s="33">
        <v>1</v>
      </c>
      <c r="C72" s="33">
        <v>0</v>
      </c>
      <c r="D72" s="33">
        <v>14.75</v>
      </c>
      <c r="E72" s="33">
        <v>17</v>
      </c>
      <c r="F72" s="33">
        <v>9809</v>
      </c>
      <c r="G72" s="33">
        <f t="shared" si="3"/>
        <v>2.7247222222222218</v>
      </c>
      <c r="I72" s="33">
        <v>384</v>
      </c>
      <c r="J72" s="33">
        <v>8.15</v>
      </c>
      <c r="K72" s="33">
        <f t="shared" si="2"/>
        <v>1.2269938650306749</v>
      </c>
      <c r="L72" s="33">
        <v>313</v>
      </c>
      <c r="N72" s="33">
        <v>0.28549999999999998</v>
      </c>
      <c r="O72" s="33">
        <v>0.59799999999999998</v>
      </c>
      <c r="Q72" s="33">
        <v>95.55</v>
      </c>
      <c r="R72" s="33">
        <v>75.2</v>
      </c>
      <c r="S72" s="33">
        <v>27.68</v>
      </c>
      <c r="U72" s="1">
        <v>52.216104000000001</v>
      </c>
      <c r="V72" s="33">
        <v>-45.34798</v>
      </c>
      <c r="W72" s="10">
        <v>39.255678190748398</v>
      </c>
      <c r="X72" s="33">
        <v>-35.94</v>
      </c>
      <c r="Y72" s="9">
        <v>30.921249</v>
      </c>
      <c r="Z72" s="33">
        <v>11.7052</v>
      </c>
      <c r="AB72" s="33">
        <v>57.6</v>
      </c>
      <c r="AC72" s="33">
        <v>24.4</v>
      </c>
      <c r="AD72" s="33">
        <v>15</v>
      </c>
      <c r="AF72" s="9">
        <v>76.265669000000003</v>
      </c>
      <c r="AG72" s="60">
        <v>83.386336999999997</v>
      </c>
      <c r="AH72" s="60">
        <v>90.870661000000013</v>
      </c>
      <c r="AI72" s="60">
        <v>93.289192</v>
      </c>
      <c r="AJ72" s="9">
        <v>89.434928000000014</v>
      </c>
      <c r="AK72" s="76">
        <v>62.887251502902771</v>
      </c>
      <c r="AL72" s="60">
        <v>71.8243876422043</v>
      </c>
      <c r="AM72" s="60">
        <v>81.055403543054467</v>
      </c>
      <c r="AN72" s="60">
        <v>73.603961094434368</v>
      </c>
      <c r="AO72" s="9">
        <v>77.341504768763443</v>
      </c>
      <c r="AP72" s="76">
        <v>32.262399000000002</v>
      </c>
      <c r="AQ72" s="60">
        <v>33.374074999999998</v>
      </c>
      <c r="AR72" s="60">
        <v>34.206982000000004</v>
      </c>
      <c r="AS72" s="60">
        <v>34.336167000000003</v>
      </c>
      <c r="AT72" s="75">
        <v>33.581451999999999</v>
      </c>
    </row>
    <row r="73" spans="1:46" x14ac:dyDescent="0.25">
      <c r="A73" s="33">
        <v>3</v>
      </c>
      <c r="B73" s="33">
        <v>1</v>
      </c>
      <c r="C73" s="33">
        <v>0</v>
      </c>
      <c r="D73" s="33">
        <v>9.6199999999999992</v>
      </c>
      <c r="E73" s="33">
        <v>19.059999999999999</v>
      </c>
      <c r="F73" s="33">
        <v>145051</v>
      </c>
      <c r="G73" s="33">
        <f t="shared" si="3"/>
        <v>40.291944444444447</v>
      </c>
      <c r="I73" s="33">
        <v>502</v>
      </c>
      <c r="J73" s="33">
        <v>8.69</v>
      </c>
      <c r="K73" s="33">
        <f t="shared" si="2"/>
        <v>1.1507479861910241</v>
      </c>
      <c r="L73" s="33">
        <v>340</v>
      </c>
      <c r="N73" s="33">
        <v>0.18410000000000001</v>
      </c>
      <c r="O73" s="33">
        <v>0.38516010000000001</v>
      </c>
      <c r="Q73" s="33">
        <v>67.599999999999994</v>
      </c>
      <c r="R73" s="33">
        <v>90.18</v>
      </c>
      <c r="S73" s="33">
        <v>17.23</v>
      </c>
      <c r="U73" s="9">
        <v>47.102744999999999</v>
      </c>
      <c r="V73" s="33">
        <v>-30.32544</v>
      </c>
      <c r="W73" s="10">
        <v>67.664540000000002</v>
      </c>
      <c r="X73" s="33">
        <v>-22.52</v>
      </c>
      <c r="Y73" s="9">
        <v>15.7429135</v>
      </c>
      <c r="Z73" s="33">
        <v>-8.6477079999999997</v>
      </c>
      <c r="AB73" s="33">
        <v>115.9</v>
      </c>
      <c r="AC73" s="33">
        <v>15</v>
      </c>
      <c r="AD73" s="33">
        <v>15</v>
      </c>
      <c r="AF73" s="9">
        <v>59.321235999999999</v>
      </c>
      <c r="AG73" s="60">
        <v>61.063733999999997</v>
      </c>
      <c r="AH73" s="60">
        <v>61.626792000000009</v>
      </c>
      <c r="AI73" s="60">
        <v>58.192282999999996</v>
      </c>
      <c r="AJ73" s="9">
        <v>66.314645999999996</v>
      </c>
      <c r="AK73" s="76">
        <v>86.380933372532382</v>
      </c>
      <c r="AL73" s="60">
        <v>89.760165460577113</v>
      </c>
      <c r="AM73" s="60">
        <v>87.224842806687789</v>
      </c>
      <c r="AN73" s="60">
        <v>87.392658301605408</v>
      </c>
      <c r="AO73" s="9">
        <v>90.813810667275092</v>
      </c>
      <c r="AP73" s="76">
        <v>17.626273999999999</v>
      </c>
      <c r="AQ73" s="60">
        <v>16.927295000000001</v>
      </c>
      <c r="AR73" s="60">
        <v>17.961641999999998</v>
      </c>
      <c r="AS73" s="60">
        <v>18.088729999999998</v>
      </c>
      <c r="AT73" s="75">
        <v>17.177939000000002</v>
      </c>
    </row>
    <row r="74" spans="1:46" x14ac:dyDescent="0.25">
      <c r="A74" s="33">
        <v>4</v>
      </c>
      <c r="B74" s="33">
        <v>1</v>
      </c>
      <c r="C74" s="33">
        <v>0</v>
      </c>
      <c r="D74" s="33">
        <v>45.88</v>
      </c>
      <c r="E74" s="33">
        <v>66.12</v>
      </c>
      <c r="F74" s="33">
        <v>181604</v>
      </c>
      <c r="G74" s="33">
        <f t="shared" si="3"/>
        <v>50.445555555555551</v>
      </c>
      <c r="I74" s="33">
        <v>268</v>
      </c>
      <c r="J74" s="33">
        <v>6.25</v>
      </c>
      <c r="K74" s="33">
        <f t="shared" si="2"/>
        <v>1.6</v>
      </c>
      <c r="L74" s="33">
        <v>496</v>
      </c>
      <c r="N74" s="33">
        <v>0.1124</v>
      </c>
      <c r="O74" s="33">
        <v>0.27376129999999999</v>
      </c>
      <c r="Q74" s="33">
        <v>46.05</v>
      </c>
      <c r="R74" s="33">
        <v>72.17</v>
      </c>
      <c r="S74" s="33">
        <v>15.26</v>
      </c>
      <c r="U74" s="9">
        <v>43.792552999999998</v>
      </c>
      <c r="V74" s="33">
        <v>-4.9077089999999997</v>
      </c>
      <c r="W74" s="10">
        <v>61.021473634564984</v>
      </c>
      <c r="X74" s="33">
        <v>-11.15</v>
      </c>
      <c r="Y74" s="9">
        <v>14.5961085</v>
      </c>
      <c r="Z74" s="33">
        <v>-4.3250330000000003</v>
      </c>
      <c r="AB74" s="33">
        <v>56.1</v>
      </c>
      <c r="AC74" s="33">
        <v>15</v>
      </c>
      <c r="AD74" s="33">
        <v>15</v>
      </c>
      <c r="AF74" s="9">
        <v>33.234416999999993</v>
      </c>
      <c r="AG74" s="60">
        <v>38.238461000000001</v>
      </c>
      <c r="AH74" s="60">
        <v>43.915039</v>
      </c>
      <c r="AI74" s="60">
        <v>45.031649999999999</v>
      </c>
      <c r="AJ74" s="9">
        <v>35.654293000000003</v>
      </c>
      <c r="AK74" s="76">
        <v>70.399071326195823</v>
      </c>
      <c r="AL74" s="60">
        <v>66.291512095382217</v>
      </c>
      <c r="AM74" s="60">
        <v>68.736500882018944</v>
      </c>
      <c r="AN74" s="60">
        <v>66.209631211626132</v>
      </c>
      <c r="AO74" s="9">
        <v>43.98474662967844</v>
      </c>
      <c r="AP74" s="76">
        <v>17.491610000000001</v>
      </c>
      <c r="AQ74" s="60">
        <v>18.365852</v>
      </c>
      <c r="AR74" s="60">
        <v>18.826692999999999</v>
      </c>
      <c r="AS74" s="60">
        <v>18.782642000000003</v>
      </c>
      <c r="AT74" s="75">
        <v>17.772859</v>
      </c>
    </row>
    <row r="75" spans="1:46" x14ac:dyDescent="0.25">
      <c r="A75" s="33">
        <v>5</v>
      </c>
      <c r="B75" s="33">
        <v>1</v>
      </c>
      <c r="C75" s="33">
        <v>0</v>
      </c>
      <c r="D75" s="33">
        <v>27.25</v>
      </c>
      <c r="E75" s="33">
        <v>17.12</v>
      </c>
      <c r="F75" s="33">
        <v>146163</v>
      </c>
      <c r="G75" s="33">
        <f t="shared" si="3"/>
        <v>40.600833333333334</v>
      </c>
      <c r="J75" s="33">
        <v>9.31</v>
      </c>
      <c r="K75" s="33">
        <f t="shared" si="2"/>
        <v>1.0741138560687433</v>
      </c>
      <c r="L75" s="33">
        <v>212</v>
      </c>
      <c r="N75" s="33">
        <v>6.8900000000000003E-2</v>
      </c>
      <c r="O75" s="33">
        <v>0.47858279999999997</v>
      </c>
      <c r="Q75" s="33">
        <v>62.94</v>
      </c>
      <c r="R75" s="33">
        <v>64.72</v>
      </c>
      <c r="S75" s="33">
        <v>27.66</v>
      </c>
      <c r="U75" s="1">
        <v>36.528714000000001</v>
      </c>
      <c r="V75" s="33">
        <v>-41.960599999999999</v>
      </c>
      <c r="W75" s="10">
        <v>46.230830814803994</v>
      </c>
      <c r="X75" s="33">
        <v>-18.489999999999998</v>
      </c>
      <c r="Y75" s="9">
        <v>28.736843499999999</v>
      </c>
      <c r="Z75" s="33">
        <v>3.9045550000000002</v>
      </c>
      <c r="AB75" s="33">
        <v>92.1</v>
      </c>
      <c r="AC75" s="33">
        <v>15</v>
      </c>
      <c r="AD75" s="33">
        <v>15</v>
      </c>
      <c r="AF75" s="9">
        <v>53.282145999999997</v>
      </c>
      <c r="AG75" s="60">
        <v>52.499311000000006</v>
      </c>
      <c r="AH75" s="60">
        <v>58.186312000000001</v>
      </c>
      <c r="AI75" s="60">
        <v>58.748010999999991</v>
      </c>
      <c r="AJ75" s="9">
        <v>62.323639</v>
      </c>
      <c r="AK75" s="76">
        <v>60.981716441039488</v>
      </c>
      <c r="AL75" s="60">
        <v>57.34527564960883</v>
      </c>
      <c r="AM75" s="60">
        <v>61.396555597668744</v>
      </c>
      <c r="AN75" s="60">
        <v>62.742770526733494</v>
      </c>
      <c r="AO75" s="9">
        <v>67.448420175119367</v>
      </c>
      <c r="AP75" s="76">
        <v>30.571454999999997</v>
      </c>
      <c r="AQ75" s="60">
        <v>31.591972999999999</v>
      </c>
      <c r="AR75" s="60">
        <v>32.185728999999995</v>
      </c>
      <c r="AS75" s="60">
        <v>31.288137000000003</v>
      </c>
      <c r="AT75" s="75">
        <v>31.251026999999997</v>
      </c>
    </row>
    <row r="76" spans="1:46" x14ac:dyDescent="0.25">
      <c r="A76" s="33">
        <v>6</v>
      </c>
      <c r="B76" s="33">
        <v>1</v>
      </c>
      <c r="C76" s="33">
        <v>0</v>
      </c>
      <c r="D76" s="33">
        <v>4.38</v>
      </c>
      <c r="E76" s="33">
        <v>24.33</v>
      </c>
      <c r="F76" s="33">
        <v>6421</v>
      </c>
      <c r="G76" s="33">
        <f t="shared" si="3"/>
        <v>1.783611111111111</v>
      </c>
      <c r="J76" s="33">
        <v>17.43</v>
      </c>
      <c r="K76" s="33">
        <f t="shared" si="2"/>
        <v>0.57372346528973039</v>
      </c>
      <c r="L76" s="33">
        <v>140</v>
      </c>
      <c r="N76" s="33">
        <v>0.57430000000000003</v>
      </c>
      <c r="O76" s="33">
        <v>0.52594269999999999</v>
      </c>
      <c r="U76" s="64" t="s">
        <v>24</v>
      </c>
      <c r="W76" s="5" t="s">
        <v>24</v>
      </c>
      <c r="Y76" s="64" t="s">
        <v>24</v>
      </c>
      <c r="AF76" s="64" t="s">
        <v>24</v>
      </c>
      <c r="AG76" s="64" t="s">
        <v>24</v>
      </c>
      <c r="AH76" s="64" t="s">
        <v>24</v>
      </c>
      <c r="AI76" s="64" t="s">
        <v>24</v>
      </c>
      <c r="AJ76" s="64" t="s">
        <v>24</v>
      </c>
      <c r="AK76" s="81" t="s">
        <v>24</v>
      </c>
      <c r="AL76" s="64" t="s">
        <v>24</v>
      </c>
      <c r="AM76" s="64" t="s">
        <v>24</v>
      </c>
      <c r="AN76" s="64" t="s">
        <v>24</v>
      </c>
      <c r="AO76" s="64" t="s">
        <v>24</v>
      </c>
      <c r="AP76" s="81" t="s">
        <v>24</v>
      </c>
      <c r="AQ76" s="64" t="s">
        <v>24</v>
      </c>
      <c r="AR76" s="64" t="s">
        <v>24</v>
      </c>
      <c r="AS76" s="64" t="s">
        <v>24</v>
      </c>
      <c r="AT76" s="64" t="s">
        <v>24</v>
      </c>
    </row>
    <row r="77" spans="1:46" x14ac:dyDescent="0.25">
      <c r="A77" s="33">
        <v>7</v>
      </c>
      <c r="B77" s="33">
        <v>1</v>
      </c>
      <c r="C77" s="33">
        <v>0</v>
      </c>
      <c r="D77" s="33">
        <v>96</v>
      </c>
      <c r="E77" s="33">
        <v>35.880000000000003</v>
      </c>
      <c r="F77" s="33">
        <v>63286</v>
      </c>
      <c r="G77" s="33">
        <f t="shared" si="3"/>
        <v>17.579444444444444</v>
      </c>
      <c r="I77" s="33">
        <v>784</v>
      </c>
      <c r="J77" s="33">
        <v>5.84</v>
      </c>
      <c r="K77" s="33">
        <f t="shared" si="2"/>
        <v>1.7123287671232876</v>
      </c>
      <c r="L77" s="33">
        <v>420</v>
      </c>
      <c r="N77" s="33">
        <v>5.3999999999999999E-2</v>
      </c>
      <c r="O77" s="33">
        <v>0.379</v>
      </c>
      <c r="Q77" s="33">
        <v>113.44</v>
      </c>
      <c r="R77" s="33">
        <v>98.81</v>
      </c>
      <c r="S77" s="33">
        <v>23.36</v>
      </c>
      <c r="U77" s="1">
        <v>71.259792000000004</v>
      </c>
      <c r="V77" s="33">
        <v>-37.182650000000002</v>
      </c>
      <c r="W77" s="5">
        <v>92.798779999999994</v>
      </c>
      <c r="X77" s="33">
        <v>-6.01</v>
      </c>
      <c r="Y77" s="64">
        <v>18.95149</v>
      </c>
      <c r="Z77" s="33">
        <v>-18.878430000000002</v>
      </c>
      <c r="AD77" s="33">
        <v>17.100000000000001</v>
      </c>
      <c r="AF77" s="9">
        <v>84.646602999999999</v>
      </c>
      <c r="AG77" s="60">
        <v>87.189264999999992</v>
      </c>
      <c r="AH77" s="60">
        <v>98.976574999999997</v>
      </c>
      <c r="AI77" s="60">
        <v>85.036186000000001</v>
      </c>
      <c r="AJ77" s="9">
        <v>89.814043999999996</v>
      </c>
      <c r="AK77" s="76">
        <v>92.059764176225372</v>
      </c>
      <c r="AL77" s="60">
        <v>89.571261749487235</v>
      </c>
      <c r="AM77" s="60">
        <v>89.660223326379068</v>
      </c>
      <c r="AN77" s="60">
        <v>82.534297516378359</v>
      </c>
      <c r="AO77" s="9">
        <v>83.325595545923775</v>
      </c>
      <c r="AP77" s="76">
        <v>21.450509000000004</v>
      </c>
      <c r="AQ77" s="60">
        <v>24.860552999999996</v>
      </c>
      <c r="AR77" s="60">
        <v>24.586884999999999</v>
      </c>
      <c r="AS77" s="60">
        <v>24.410440999999999</v>
      </c>
      <c r="AT77" s="75">
        <v>23.258156</v>
      </c>
    </row>
    <row r="78" spans="1:46" x14ac:dyDescent="0.25">
      <c r="A78" s="33">
        <v>8</v>
      </c>
      <c r="B78" s="33">
        <v>1</v>
      </c>
      <c r="C78" s="33">
        <v>0</v>
      </c>
      <c r="D78" s="33">
        <v>38.380000000000003</v>
      </c>
      <c r="E78" s="33">
        <v>31.38</v>
      </c>
      <c r="F78" s="33">
        <v>73695</v>
      </c>
      <c r="G78" s="33">
        <f t="shared" si="3"/>
        <v>20.470833333333335</v>
      </c>
      <c r="I78" s="33">
        <v>380</v>
      </c>
      <c r="J78" s="33">
        <v>10.59</v>
      </c>
      <c r="K78" s="33">
        <f t="shared" si="2"/>
        <v>0.94428706326723322</v>
      </c>
      <c r="L78" s="33">
        <v>265.5</v>
      </c>
      <c r="N78" s="33">
        <v>0.18279999999999999</v>
      </c>
      <c r="O78" s="33">
        <v>0.32616529999999999</v>
      </c>
      <c r="Q78" s="33">
        <v>61.85</v>
      </c>
      <c r="R78" s="33">
        <v>76.94</v>
      </c>
      <c r="S78" s="33">
        <v>20.71</v>
      </c>
      <c r="U78" s="9">
        <v>9.0135809999999985</v>
      </c>
      <c r="V78" s="33">
        <v>-85.432500000000005</v>
      </c>
      <c r="W78" s="10">
        <v>-8.3104052537182014</v>
      </c>
      <c r="X78" s="33">
        <v>-76.94</v>
      </c>
      <c r="Y78" s="9">
        <v>17.5543485</v>
      </c>
      <c r="Z78" s="33">
        <v>-15.258330000000001</v>
      </c>
      <c r="AF78" s="9">
        <v>49.401510000000002</v>
      </c>
      <c r="AG78" s="60">
        <v>52.342704999999995</v>
      </c>
      <c r="AH78" s="60">
        <v>53.194347999999991</v>
      </c>
      <c r="AI78" s="60">
        <v>53.060173999999996</v>
      </c>
      <c r="AJ78" s="9">
        <v>54.955104000000006</v>
      </c>
      <c r="AK78" s="76">
        <v>38.168983629413901</v>
      </c>
      <c r="AL78" s="60">
        <v>52.029377193939098</v>
      </c>
      <c r="AM78" s="60">
        <v>52.569831225793109</v>
      </c>
      <c r="AN78" s="60">
        <v>53.201520250209519</v>
      </c>
      <c r="AO78" s="9">
        <v>66.925404396757287</v>
      </c>
      <c r="AP78" s="76">
        <v>17.592283999999999</v>
      </c>
      <c r="AQ78" s="60">
        <v>17.844046000000002</v>
      </c>
      <c r="AR78" s="60">
        <v>18.520009999999999</v>
      </c>
      <c r="AS78" s="60">
        <v>19.013185999999997</v>
      </c>
      <c r="AT78" s="75">
        <v>18.216516000000002</v>
      </c>
    </row>
    <row r="79" spans="1:46" x14ac:dyDescent="0.25">
      <c r="A79" s="33">
        <v>9</v>
      </c>
      <c r="B79" s="33">
        <v>1</v>
      </c>
      <c r="C79" s="33">
        <v>0</v>
      </c>
      <c r="D79" s="33">
        <v>8.75</v>
      </c>
      <c r="E79" s="33">
        <v>19.940000000000001</v>
      </c>
      <c r="F79" s="33">
        <v>27600</v>
      </c>
      <c r="G79" s="33">
        <f t="shared" si="3"/>
        <v>7.666666666666667</v>
      </c>
      <c r="I79" s="33">
        <v>567</v>
      </c>
      <c r="J79" s="33">
        <v>10.35</v>
      </c>
      <c r="K79" s="33">
        <f t="shared" si="2"/>
        <v>0.96618357487922713</v>
      </c>
      <c r="L79" s="33">
        <v>258</v>
      </c>
      <c r="N79" s="33">
        <v>0.14910000000000001</v>
      </c>
      <c r="O79" s="33">
        <v>0.23599999999999999</v>
      </c>
      <c r="Q79" s="33">
        <v>69.2</v>
      </c>
      <c r="R79" s="33">
        <v>87.9</v>
      </c>
      <c r="S79" s="33">
        <v>21.37</v>
      </c>
      <c r="U79" s="60">
        <v>35.186692999999998</v>
      </c>
      <c r="V79" s="33">
        <v>-49.147399999999998</v>
      </c>
      <c r="W79" s="10">
        <v>46.574629999999999</v>
      </c>
      <c r="X79" s="33">
        <v>-41.33</v>
      </c>
      <c r="Y79" s="9">
        <v>22.185190000000002</v>
      </c>
      <c r="Z79" s="33">
        <v>3.8371550000000001</v>
      </c>
      <c r="AD79" s="33">
        <v>15</v>
      </c>
      <c r="AF79" s="9">
        <v>51.178024000000008</v>
      </c>
      <c r="AG79" s="60">
        <v>52.748158000000004</v>
      </c>
      <c r="AH79" s="60">
        <v>52.170301000000002</v>
      </c>
      <c r="AI79" s="60">
        <v>55.353722000000005</v>
      </c>
      <c r="AJ79" s="9">
        <v>54.075547999999998</v>
      </c>
      <c r="AK79" s="76">
        <v>74.980812816940414</v>
      </c>
      <c r="AL79" s="60">
        <v>79.517253947503022</v>
      </c>
      <c r="AM79" s="60">
        <v>74.051811119759023</v>
      </c>
      <c r="AN79" s="60">
        <v>82.235414859169694</v>
      </c>
      <c r="AO79" s="9">
        <v>82.302555844896446</v>
      </c>
      <c r="AP79" s="76">
        <v>21.455728999999998</v>
      </c>
      <c r="AQ79" s="60">
        <v>24.149633000000001</v>
      </c>
      <c r="AR79" s="60">
        <v>23.010157</v>
      </c>
      <c r="AS79" s="60">
        <v>22.746695000000003</v>
      </c>
      <c r="AT79" s="75">
        <v>22.684123</v>
      </c>
    </row>
    <row r="80" spans="1:46" x14ac:dyDescent="0.25">
      <c r="A80" s="33">
        <v>10</v>
      </c>
      <c r="B80" s="33">
        <v>1</v>
      </c>
      <c r="C80" s="33">
        <v>0</v>
      </c>
      <c r="D80" s="33">
        <v>29.5</v>
      </c>
      <c r="E80" s="33">
        <v>56.88</v>
      </c>
      <c r="F80" s="33">
        <v>8925</v>
      </c>
      <c r="G80" s="33">
        <f t="shared" si="3"/>
        <v>2.4791666666666665</v>
      </c>
      <c r="I80" s="33">
        <v>380</v>
      </c>
      <c r="J80" s="33">
        <v>5.16</v>
      </c>
      <c r="K80" s="33">
        <f t="shared" si="2"/>
        <v>1.9379844961240309</v>
      </c>
      <c r="L80" s="33">
        <v>628</v>
      </c>
      <c r="N80" s="33">
        <v>4.1200000000000001E-2</v>
      </c>
      <c r="O80" s="33">
        <v>0.2477424</v>
      </c>
      <c r="Q80" s="33">
        <v>100.28</v>
      </c>
      <c r="R80" s="33">
        <v>99.24</v>
      </c>
      <c r="S80" s="33">
        <v>19.34</v>
      </c>
      <c r="U80" s="1">
        <v>51.805259</v>
      </c>
      <c r="V80" s="33">
        <v>-48.33466</v>
      </c>
      <c r="W80" s="10">
        <v>76.855779999999996</v>
      </c>
      <c r="X80" s="33">
        <v>-22.38</v>
      </c>
      <c r="Y80" s="9">
        <v>20.224801999999997</v>
      </c>
      <c r="Z80" s="33">
        <v>4.5501550000000002</v>
      </c>
      <c r="AC80" s="33">
        <v>15</v>
      </c>
      <c r="AD80" s="33">
        <v>15</v>
      </c>
      <c r="AF80" s="9">
        <v>94.305059</v>
      </c>
      <c r="AG80" s="60">
        <v>89.83805000000001</v>
      </c>
      <c r="AH80" s="60">
        <v>90.647532999999996</v>
      </c>
      <c r="AI80" s="60">
        <v>88.933245999999997</v>
      </c>
      <c r="AJ80" s="9">
        <v>93.385924000000003</v>
      </c>
      <c r="AK80" s="76">
        <v>98.171162869613454</v>
      </c>
      <c r="AL80" s="60">
        <v>99.256898916541232</v>
      </c>
      <c r="AM80" s="60">
        <v>98.600336933488421</v>
      </c>
      <c r="AN80" s="60">
        <v>96.978856186743371</v>
      </c>
      <c r="AO80" s="9">
        <v>97.287263033246347</v>
      </c>
      <c r="AP80" s="76">
        <v>19.732539000000003</v>
      </c>
      <c r="AQ80" s="60">
        <v>23.103048000000001</v>
      </c>
      <c r="AR80" s="60">
        <v>23.029471000000001</v>
      </c>
      <c r="AS80" s="60">
        <v>22.034435999999999</v>
      </c>
      <c r="AT80" s="75">
        <v>21.698086</v>
      </c>
    </row>
    <row r="81" spans="1:46" x14ac:dyDescent="0.25">
      <c r="A81" s="33">
        <v>11</v>
      </c>
      <c r="B81" s="33">
        <v>1</v>
      </c>
      <c r="C81" s="33">
        <v>0</v>
      </c>
      <c r="D81" s="33">
        <v>27.75</v>
      </c>
      <c r="E81" s="33">
        <v>25.76</v>
      </c>
      <c r="F81" s="33">
        <v>29662</v>
      </c>
      <c r="G81" s="33">
        <f t="shared" si="3"/>
        <v>8.2394444444444446</v>
      </c>
      <c r="I81" s="33">
        <v>206</v>
      </c>
      <c r="J81" s="33">
        <v>5.72</v>
      </c>
      <c r="K81" s="33">
        <f t="shared" si="2"/>
        <v>1.7482517482517483</v>
      </c>
      <c r="L81" s="33">
        <v>620</v>
      </c>
      <c r="N81" s="33">
        <v>0.11799999999999999</v>
      </c>
      <c r="O81" s="33">
        <v>0.27377960000000001</v>
      </c>
      <c r="Q81" s="33">
        <v>105.83</v>
      </c>
      <c r="R81" s="33">
        <v>96.58</v>
      </c>
      <c r="S81" s="33">
        <v>20.07</v>
      </c>
      <c r="U81" s="60">
        <v>65.203666999999996</v>
      </c>
      <c r="V81" s="33">
        <v>-38.391759999999998</v>
      </c>
      <c r="W81" s="34">
        <v>86.626080000000002</v>
      </c>
      <c r="X81" s="33">
        <v>-9.9499999999999993</v>
      </c>
      <c r="Y81" s="60">
        <v>16.889441000000001</v>
      </c>
      <c r="Z81" s="33">
        <v>-15.84454</v>
      </c>
      <c r="AC81" s="33">
        <v>15</v>
      </c>
      <c r="AD81" s="33">
        <v>41.6</v>
      </c>
      <c r="AF81" s="9">
        <v>93.013118000000006</v>
      </c>
      <c r="AG81" s="60">
        <v>98.90149000000001</v>
      </c>
      <c r="AH81" s="60">
        <v>98.121038999999996</v>
      </c>
      <c r="AI81" s="60">
        <v>91.758343999999994</v>
      </c>
      <c r="AJ81" s="9">
        <v>97.934562999999997</v>
      </c>
      <c r="AK81" s="76">
        <v>99.280165310845405</v>
      </c>
      <c r="AL81" s="60">
        <v>97.86218906375143</v>
      </c>
      <c r="AM81" s="60">
        <v>97.737479548033676</v>
      </c>
      <c r="AN81" s="60">
        <v>95.705196026472677</v>
      </c>
      <c r="AO81" s="9">
        <v>97.437211945624483</v>
      </c>
      <c r="AP81" s="76">
        <v>18.719159000000001</v>
      </c>
      <c r="AQ81" s="60">
        <v>18.577320999999998</v>
      </c>
      <c r="AR81" s="60">
        <v>19.747489999999999</v>
      </c>
      <c r="AS81" s="60">
        <v>20.063081</v>
      </c>
      <c r="AT81" s="75">
        <v>20.754545</v>
      </c>
    </row>
    <row r="82" spans="1:46" x14ac:dyDescent="0.25">
      <c r="A82" s="33">
        <v>12</v>
      </c>
      <c r="B82" s="33">
        <v>1</v>
      </c>
      <c r="C82" s="33">
        <v>0</v>
      </c>
      <c r="D82" s="33">
        <v>36.5</v>
      </c>
      <c r="E82" s="33">
        <v>45.5</v>
      </c>
      <c r="F82" s="33">
        <v>3186</v>
      </c>
      <c r="G82" s="33">
        <f t="shared" si="3"/>
        <v>0.88500000000000001</v>
      </c>
      <c r="I82" s="33">
        <v>295</v>
      </c>
      <c r="J82" s="33">
        <v>7.62</v>
      </c>
      <c r="K82" s="33">
        <f t="shared" si="2"/>
        <v>1.3123359580052494</v>
      </c>
      <c r="L82" s="33">
        <v>363</v>
      </c>
      <c r="N82" s="33">
        <v>7.8299999999999995E-2</v>
      </c>
      <c r="O82" s="33">
        <v>0.247</v>
      </c>
      <c r="Q82" s="33">
        <v>128.9</v>
      </c>
      <c r="R82" s="33">
        <v>98.35</v>
      </c>
      <c r="S82" s="33">
        <v>32.549999999999997</v>
      </c>
      <c r="U82" s="65">
        <v>42.551862</v>
      </c>
      <c r="V82" s="33">
        <v>-66.989909999999995</v>
      </c>
      <c r="W82" s="4">
        <v>55.527940000000001</v>
      </c>
      <c r="X82" s="33">
        <v>-42.82</v>
      </c>
      <c r="Y82" s="63">
        <v>26.668835999999999</v>
      </c>
      <c r="Z82" s="33">
        <v>-18.064520000000002</v>
      </c>
      <c r="AC82" s="33">
        <v>35.4</v>
      </c>
      <c r="AF82" s="9">
        <v>79.451216000000002</v>
      </c>
      <c r="AG82" s="60">
        <v>91.73294700000001</v>
      </c>
      <c r="AH82" s="60">
        <v>102.50823</v>
      </c>
      <c r="AI82" s="60">
        <v>107.104005</v>
      </c>
      <c r="AJ82" s="9">
        <v>113.115241</v>
      </c>
      <c r="AK82" s="76">
        <v>89.523110317748589</v>
      </c>
      <c r="AL82" s="60">
        <v>93.04193024535266</v>
      </c>
      <c r="AM82" s="60">
        <v>94.951526209567703</v>
      </c>
      <c r="AN82" s="60">
        <v>95.693718869692432</v>
      </c>
      <c r="AO82" s="9">
        <v>93.737725343687401</v>
      </c>
      <c r="AP82" s="76">
        <v>27.884688000000001</v>
      </c>
      <c r="AQ82" s="60">
        <v>28.020727999999998</v>
      </c>
      <c r="AR82" s="60">
        <v>28.765545000000003</v>
      </c>
      <c r="AS82" s="60">
        <v>30.112334999999995</v>
      </c>
      <c r="AT82" s="75">
        <v>30.156547000000003</v>
      </c>
    </row>
    <row r="83" spans="1:46" x14ac:dyDescent="0.25">
      <c r="A83" s="33">
        <v>13</v>
      </c>
      <c r="B83" s="33">
        <v>1</v>
      </c>
      <c r="C83" s="33">
        <v>0</v>
      </c>
      <c r="D83" s="33">
        <v>14.19</v>
      </c>
      <c r="E83" s="33">
        <v>26.12</v>
      </c>
      <c r="F83" s="33">
        <v>163422</v>
      </c>
      <c r="G83" s="33">
        <f t="shared" si="3"/>
        <v>45.394999999999996</v>
      </c>
      <c r="I83" s="33">
        <v>198</v>
      </c>
      <c r="J83" s="33">
        <v>7.62</v>
      </c>
      <c r="K83" s="33">
        <f t="shared" si="2"/>
        <v>1.3123359580052494</v>
      </c>
      <c r="L83" s="33">
        <v>535</v>
      </c>
      <c r="N83" s="33">
        <v>7.6399999999999996E-2</v>
      </c>
      <c r="O83" s="33">
        <v>0.29575570000000001</v>
      </c>
      <c r="Q83" s="33">
        <v>113.88</v>
      </c>
      <c r="R83" s="33">
        <v>99.66</v>
      </c>
      <c r="S83" s="33">
        <v>27.63</v>
      </c>
      <c r="U83" s="9">
        <v>63.004588000000005</v>
      </c>
      <c r="V83" s="33">
        <v>-44.678609999999999</v>
      </c>
      <c r="W83" s="36">
        <v>84.085139999999996</v>
      </c>
      <c r="X83" s="33">
        <v>-15.57</v>
      </c>
      <c r="Y83" s="9">
        <v>30.017802</v>
      </c>
      <c r="Z83" s="33">
        <v>8.6500179999999993</v>
      </c>
      <c r="AC83" s="33">
        <v>15</v>
      </c>
      <c r="AD83" s="33">
        <v>15</v>
      </c>
      <c r="AF83" s="9">
        <v>85.578534000000005</v>
      </c>
      <c r="AG83" s="60">
        <v>83.576796000000002</v>
      </c>
      <c r="AH83" s="60">
        <v>66.153929999999988</v>
      </c>
      <c r="AI83" s="60">
        <v>82.213117999999994</v>
      </c>
      <c r="AJ83" s="9">
        <v>86.493109000000004</v>
      </c>
      <c r="AK83" s="76">
        <v>97.679006834092107</v>
      </c>
      <c r="AL83" s="60">
        <v>88.887605104644379</v>
      </c>
      <c r="AM83" s="60">
        <v>68.595430937659401</v>
      </c>
      <c r="AN83" s="60">
        <v>94.163710955405676</v>
      </c>
      <c r="AO83" s="9">
        <v>97.074138365041776</v>
      </c>
      <c r="AP83" s="76">
        <v>28.528002999999998</v>
      </c>
      <c r="AQ83" s="60">
        <v>28.630633</v>
      </c>
      <c r="AR83" s="60">
        <v>27.978431999999998</v>
      </c>
      <c r="AS83" s="60">
        <v>27.058066999999998</v>
      </c>
      <c r="AT83" s="75">
        <v>26.703825999999999</v>
      </c>
    </row>
    <row r="84" spans="1:46" x14ac:dyDescent="0.25">
      <c r="A84" s="33">
        <v>14</v>
      </c>
      <c r="B84" s="33">
        <v>1</v>
      </c>
      <c r="C84" s="33">
        <v>0</v>
      </c>
      <c r="D84" s="33">
        <v>14.69</v>
      </c>
      <c r="E84" s="33">
        <v>16.559999999999999</v>
      </c>
      <c r="F84" s="33">
        <v>120</v>
      </c>
      <c r="G84" s="33">
        <f t="shared" si="3"/>
        <v>3.3333333333333333E-2</v>
      </c>
      <c r="I84" s="33">
        <v>514</v>
      </c>
      <c r="J84" s="33">
        <v>7.5</v>
      </c>
      <c r="K84" s="33">
        <f t="shared" si="2"/>
        <v>1.3333333333333333</v>
      </c>
      <c r="L84" s="33">
        <v>220</v>
      </c>
      <c r="N84" s="33">
        <v>0.11849999999999999</v>
      </c>
      <c r="O84" s="33">
        <v>0.26500000000000001</v>
      </c>
      <c r="Q84" s="33">
        <v>59.24</v>
      </c>
      <c r="R84" s="33">
        <v>75.27</v>
      </c>
      <c r="S84" s="33">
        <v>23.49</v>
      </c>
      <c r="U84" s="1">
        <v>62.995750000000001</v>
      </c>
      <c r="V84" s="33">
        <v>6.3470630000000003</v>
      </c>
      <c r="W84" s="36">
        <v>84.206850000000003</v>
      </c>
      <c r="X84" s="33">
        <v>8.94</v>
      </c>
      <c r="Y84" s="9">
        <v>25.720869499999999</v>
      </c>
      <c r="Z84" s="33">
        <v>9.4934019999999997</v>
      </c>
      <c r="AB84" s="33">
        <v>15</v>
      </c>
      <c r="AC84" s="33">
        <v>15</v>
      </c>
      <c r="AD84" s="33">
        <v>15</v>
      </c>
      <c r="AF84" s="9">
        <v>60.145426999999998</v>
      </c>
      <c r="AG84" s="60">
        <v>67.299497000000002</v>
      </c>
      <c r="AH84" s="60">
        <v>76.549216000000001</v>
      </c>
      <c r="AI84" s="60">
        <v>64.977304000000004</v>
      </c>
      <c r="AJ84" s="9">
        <v>75.687509000000006</v>
      </c>
      <c r="AK84" s="76">
        <v>78.057296256312313</v>
      </c>
      <c r="AL84" s="60">
        <v>83.830931141324101</v>
      </c>
      <c r="AM84" s="60">
        <v>82.236114677724231</v>
      </c>
      <c r="AN84" s="60">
        <v>67.79089266434346</v>
      </c>
      <c r="AO84" s="9">
        <v>77.668008918549219</v>
      </c>
      <c r="AP84" s="76">
        <v>29.865686</v>
      </c>
      <c r="AQ84" s="60">
        <v>30.703276999999996</v>
      </c>
      <c r="AR84" s="60">
        <v>29.322870000000002</v>
      </c>
      <c r="AS84" s="60">
        <v>29.844118000000002</v>
      </c>
      <c r="AT84" s="75">
        <v>29.473852000000001</v>
      </c>
    </row>
    <row r="85" spans="1:46" x14ac:dyDescent="0.25">
      <c r="A85" s="33">
        <v>15</v>
      </c>
      <c r="B85" s="33">
        <v>1</v>
      </c>
      <c r="C85" s="33">
        <v>0</v>
      </c>
      <c r="D85" s="33">
        <v>37.380000000000003</v>
      </c>
      <c r="E85" s="33">
        <v>20.25</v>
      </c>
      <c r="F85" s="33">
        <v>187681</v>
      </c>
      <c r="G85" s="33">
        <f t="shared" si="3"/>
        <v>52.133611111111115</v>
      </c>
      <c r="J85" s="33">
        <v>13.41</v>
      </c>
      <c r="K85" s="33">
        <f t="shared" si="2"/>
        <v>0.74571215510812827</v>
      </c>
      <c r="L85" s="33">
        <v>214</v>
      </c>
      <c r="N85" s="33">
        <v>0.1928</v>
      </c>
      <c r="O85" s="33">
        <v>0.245</v>
      </c>
      <c r="Q85" s="33">
        <v>40.39</v>
      </c>
      <c r="R85" s="33">
        <v>46.75</v>
      </c>
      <c r="S85" s="33">
        <v>22.85</v>
      </c>
      <c r="U85" s="1">
        <v>38.855122000000001</v>
      </c>
      <c r="V85" s="33">
        <v>-3.7880660000000002</v>
      </c>
      <c r="W85" s="36">
        <v>49.426800960886375</v>
      </c>
      <c r="X85" s="33">
        <v>2.68</v>
      </c>
      <c r="Y85" s="9">
        <v>25.799720500000003</v>
      </c>
      <c r="Z85" s="33">
        <v>12.91028</v>
      </c>
      <c r="AD85" s="33">
        <v>15</v>
      </c>
      <c r="AF85" s="9">
        <v>27.347298999999996</v>
      </c>
      <c r="AG85" s="60">
        <v>28.220571999999997</v>
      </c>
      <c r="AH85" s="60">
        <v>24.452289</v>
      </c>
      <c r="AI85" s="60">
        <v>22.046825999999999</v>
      </c>
      <c r="AJ85" s="9">
        <v>17.016280999999999</v>
      </c>
      <c r="AK85" s="76">
        <v>36.944343221992618</v>
      </c>
      <c r="AL85" s="60">
        <v>30.187742099044325</v>
      </c>
      <c r="AM85" s="60">
        <v>27.648987624687273</v>
      </c>
      <c r="AN85" s="60">
        <v>22.821326282123387</v>
      </c>
      <c r="AO85" s="9">
        <v>17.655764746973968</v>
      </c>
      <c r="AP85" s="76">
        <v>27.302353</v>
      </c>
      <c r="AQ85" s="60">
        <v>27.343147999999999</v>
      </c>
      <c r="AR85" s="60">
        <v>28.009474000000001</v>
      </c>
      <c r="AS85" s="60">
        <v>27.931281999999996</v>
      </c>
      <c r="AT85" s="75">
        <v>27.553923999999999</v>
      </c>
    </row>
    <row r="86" spans="1:46" x14ac:dyDescent="0.25">
      <c r="A86" s="33">
        <v>16</v>
      </c>
      <c r="B86" s="33">
        <v>1</v>
      </c>
      <c r="C86" s="33">
        <v>0</v>
      </c>
      <c r="D86" s="33">
        <v>25.94</v>
      </c>
      <c r="E86" s="33">
        <v>36.380000000000003</v>
      </c>
      <c r="F86" s="33">
        <v>7744</v>
      </c>
      <c r="G86" s="33">
        <f t="shared" si="3"/>
        <v>2.1511111111111112</v>
      </c>
      <c r="I86" s="33">
        <v>298</v>
      </c>
      <c r="J86" s="33">
        <v>7.54</v>
      </c>
      <c r="K86" s="33">
        <f t="shared" si="2"/>
        <v>1.3262599469496021</v>
      </c>
      <c r="L86" s="33">
        <v>331</v>
      </c>
      <c r="N86" s="33">
        <v>0.1701</v>
      </c>
      <c r="O86" s="33">
        <v>0.26139289999999998</v>
      </c>
      <c r="Q86" s="33">
        <v>110.18</v>
      </c>
      <c r="R86" s="33">
        <v>83.4</v>
      </c>
      <c r="S86" s="33">
        <v>33.090000000000003</v>
      </c>
      <c r="U86" s="9">
        <v>51.018774000000008</v>
      </c>
      <c r="V86" s="33">
        <v>-53.693950000000001</v>
      </c>
      <c r="W86" s="36">
        <v>49.312080000000002</v>
      </c>
      <c r="X86" s="33">
        <v>-34.090000000000003</v>
      </c>
      <c r="Y86" s="9">
        <v>32.409469999999999</v>
      </c>
      <c r="Z86" s="33">
        <v>-2.0550009999999999</v>
      </c>
      <c r="AD86" s="33">
        <v>15</v>
      </c>
      <c r="AF86" s="9">
        <v>76.475785999999999</v>
      </c>
      <c r="AG86" s="60">
        <v>74.00660400000001</v>
      </c>
      <c r="AH86" s="60">
        <v>73.822277999999997</v>
      </c>
      <c r="AI86" s="60">
        <v>72.010772000000003</v>
      </c>
      <c r="AJ86" s="9">
        <v>78.573046000000005</v>
      </c>
      <c r="AK86" s="76">
        <v>69.390925883965252</v>
      </c>
      <c r="AL86" s="60">
        <v>67.624872713596318</v>
      </c>
      <c r="AM86" s="60">
        <v>62.456000035284376</v>
      </c>
      <c r="AN86" s="60">
        <v>61.944471083989974</v>
      </c>
      <c r="AO86" s="9">
        <v>63.62698641030228</v>
      </c>
      <c r="AP86" s="76">
        <v>33.241011999999998</v>
      </c>
      <c r="AQ86" s="60">
        <v>33.778156000000003</v>
      </c>
      <c r="AR86" s="60">
        <v>34.236107000000004</v>
      </c>
      <c r="AS86" s="60">
        <v>33.857350999999994</v>
      </c>
      <c r="AT86" s="75">
        <v>33.378740999999998</v>
      </c>
    </row>
    <row r="87" spans="1:46" x14ac:dyDescent="0.25">
      <c r="A87" s="33">
        <v>17</v>
      </c>
      <c r="B87" s="33">
        <v>1</v>
      </c>
      <c r="C87" s="33">
        <v>0</v>
      </c>
      <c r="D87" s="33">
        <v>44.88</v>
      </c>
      <c r="E87" s="33">
        <v>24.95</v>
      </c>
      <c r="F87" s="33">
        <v>36991</v>
      </c>
      <c r="G87" s="33">
        <f t="shared" si="3"/>
        <v>10.275277777777777</v>
      </c>
      <c r="I87" s="33">
        <v>91</v>
      </c>
      <c r="J87" s="33">
        <v>6.65</v>
      </c>
      <c r="K87" s="33">
        <f t="shared" si="2"/>
        <v>1.5037593984962405</v>
      </c>
      <c r="L87" s="33">
        <v>482</v>
      </c>
      <c r="N87" s="33">
        <v>4.9806000000000003E-2</v>
      </c>
      <c r="O87" s="33">
        <v>0.47705769999999997</v>
      </c>
      <c r="Q87" s="33">
        <v>104.05</v>
      </c>
      <c r="R87" s="33">
        <v>100</v>
      </c>
      <c r="S87" s="33">
        <v>16.190000000000001</v>
      </c>
      <c r="U87" s="9">
        <v>33.794871000000008</v>
      </c>
      <c r="V87" s="33">
        <v>-67.525229999999993</v>
      </c>
      <c r="W87" s="36">
        <v>99.353750000000005</v>
      </c>
      <c r="X87" s="33">
        <v>-0.65</v>
      </c>
      <c r="Y87" s="9">
        <v>12.254481</v>
      </c>
      <c r="Z87" s="33">
        <v>-24.336010000000002</v>
      </c>
      <c r="AC87" s="33">
        <v>15</v>
      </c>
      <c r="AF87" s="9">
        <v>77.072521000000009</v>
      </c>
      <c r="AG87" s="60">
        <v>72.791591000000011</v>
      </c>
      <c r="AH87" s="60">
        <v>83.555947000000003</v>
      </c>
      <c r="AI87" s="60">
        <v>85.717814000000004</v>
      </c>
      <c r="AJ87" s="9">
        <v>97.990549999999999</v>
      </c>
      <c r="AK87" s="76">
        <v>99.827029933229696</v>
      </c>
      <c r="AL87" s="60">
        <v>99.241241170525015</v>
      </c>
      <c r="AM87" s="60">
        <v>99.565772921232963</v>
      </c>
      <c r="AN87" s="60">
        <v>98.775817937915917</v>
      </c>
      <c r="AO87" s="9">
        <v>99.485167779710878</v>
      </c>
      <c r="AP87" s="76">
        <v>13.934780999999997</v>
      </c>
      <c r="AQ87" s="60">
        <v>15.429145000000002</v>
      </c>
      <c r="AR87" s="60">
        <v>13.480273999999994</v>
      </c>
      <c r="AS87" s="60">
        <v>13.500933</v>
      </c>
      <c r="AT87" s="75">
        <v>14.044964</v>
      </c>
    </row>
    <row r="88" spans="1:46" x14ac:dyDescent="0.25">
      <c r="A88" s="33">
        <v>18</v>
      </c>
      <c r="B88" s="33">
        <v>1</v>
      </c>
      <c r="C88" s="33">
        <v>0</v>
      </c>
      <c r="E88" s="35"/>
      <c r="Q88" s="56"/>
      <c r="R88" s="56"/>
      <c r="U88" s="9"/>
      <c r="V88" s="41"/>
      <c r="W88" s="36"/>
      <c r="Y88" s="9"/>
      <c r="AF88" s="9"/>
      <c r="AG88" s="60"/>
      <c r="AH88" s="60"/>
      <c r="AI88" s="60"/>
      <c r="AJ88" s="9"/>
      <c r="AK88" s="76"/>
      <c r="AL88" s="60"/>
      <c r="AM88" s="60"/>
      <c r="AN88" s="60"/>
      <c r="AO88" s="9"/>
      <c r="AP88" s="76"/>
      <c r="AQ88" s="60"/>
      <c r="AR88" s="60"/>
      <c r="AS88" s="60"/>
      <c r="AT88" s="75"/>
    </row>
    <row r="89" spans="1:46" x14ac:dyDescent="0.25">
      <c r="A89" s="33">
        <v>19</v>
      </c>
      <c r="B89" s="33">
        <v>1</v>
      </c>
      <c r="C89" s="33">
        <v>0</v>
      </c>
      <c r="D89" s="33">
        <v>18.75</v>
      </c>
      <c r="E89" s="33">
        <v>40.119999999999997</v>
      </c>
      <c r="F89" s="33">
        <v>139786</v>
      </c>
      <c r="G89" s="33">
        <f t="shared" si="3"/>
        <v>38.829444444444448</v>
      </c>
      <c r="I89" s="33">
        <v>229</v>
      </c>
      <c r="J89" s="33">
        <v>6.19</v>
      </c>
      <c r="K89" s="33">
        <f t="shared" si="2"/>
        <v>1.615508885298869</v>
      </c>
      <c r="L89" s="33">
        <v>452</v>
      </c>
      <c r="N89" s="33">
        <v>4.4400000000000002E-2</v>
      </c>
      <c r="O89" s="33">
        <v>0.2885798</v>
      </c>
      <c r="Q89" s="33">
        <v>92.74</v>
      </c>
      <c r="R89" s="33">
        <v>97.05</v>
      </c>
      <c r="S89" s="33">
        <v>22.59</v>
      </c>
      <c r="U89" s="60">
        <v>26.592784000000002</v>
      </c>
      <c r="V89" s="33">
        <v>-71.328450000000004</v>
      </c>
      <c r="W89" s="36">
        <v>32.699100000000001</v>
      </c>
      <c r="X89" s="33">
        <v>-64.349999999999994</v>
      </c>
      <c r="Y89" s="9">
        <v>20.998694499999999</v>
      </c>
      <c r="Z89" s="33">
        <v>-7.038513</v>
      </c>
      <c r="AB89" s="33">
        <v>31.6</v>
      </c>
      <c r="AC89" s="33">
        <v>42.2</v>
      </c>
      <c r="AD89" s="33">
        <v>15</v>
      </c>
      <c r="AF89" s="9">
        <v>80.035400999999993</v>
      </c>
      <c r="AG89" s="60">
        <v>87.758124999999993</v>
      </c>
      <c r="AH89" s="60">
        <v>88.766852</v>
      </c>
      <c r="AI89" s="60">
        <v>83.430298999999991</v>
      </c>
      <c r="AJ89" s="9">
        <v>85.335757999999998</v>
      </c>
      <c r="AK89" s="76">
        <v>88.85071439403535</v>
      </c>
      <c r="AL89" s="60">
        <v>90.061014971192634</v>
      </c>
      <c r="AM89" s="60">
        <v>93.360257452603307</v>
      </c>
      <c r="AN89" s="60">
        <v>90.134164920672617</v>
      </c>
      <c r="AO89" s="9">
        <v>86.515052109217933</v>
      </c>
      <c r="AP89" s="76">
        <v>22.149751000000002</v>
      </c>
      <c r="AQ89" s="60">
        <v>23.698445999999997</v>
      </c>
      <c r="AR89" s="60">
        <v>23.553850000000004</v>
      </c>
      <c r="AS89" s="60">
        <v>23.257047999999998</v>
      </c>
      <c r="AT89" s="75">
        <v>23.759327999999996</v>
      </c>
    </row>
    <row r="90" spans="1:46" x14ac:dyDescent="0.25">
      <c r="A90" s="33">
        <v>20</v>
      </c>
      <c r="B90" s="33">
        <v>1</v>
      </c>
      <c r="C90" s="33">
        <v>0</v>
      </c>
      <c r="D90" s="33">
        <v>15.44</v>
      </c>
      <c r="E90" s="33">
        <v>10.25</v>
      </c>
      <c r="F90" s="33">
        <v>11550</v>
      </c>
      <c r="G90" s="33">
        <f t="shared" si="3"/>
        <v>3.2083333333333335</v>
      </c>
      <c r="I90" s="33">
        <v>735</v>
      </c>
      <c r="J90" s="33">
        <v>8.7799999999999994</v>
      </c>
      <c r="K90" s="33">
        <f t="shared" si="2"/>
        <v>1.1389521640091116</v>
      </c>
      <c r="L90" s="33">
        <v>408</v>
      </c>
      <c r="N90" s="33">
        <v>0.23910000000000001</v>
      </c>
      <c r="O90" s="33">
        <v>0.34033390000000002</v>
      </c>
      <c r="Q90" s="33">
        <v>87.1</v>
      </c>
      <c r="R90" s="33">
        <v>85.44</v>
      </c>
      <c r="S90" s="33">
        <v>28.89</v>
      </c>
      <c r="U90" s="9">
        <v>80.077601999999999</v>
      </c>
      <c r="V90" s="33">
        <v>-8.0597019999999997</v>
      </c>
      <c r="W90" s="36">
        <v>93.04598</v>
      </c>
      <c r="X90" s="33">
        <v>7.61</v>
      </c>
      <c r="Y90" s="9">
        <v>24.045152999999999</v>
      </c>
      <c r="Z90" s="33">
        <v>-16.7532</v>
      </c>
      <c r="AD90" s="33">
        <v>19.600000000000001</v>
      </c>
      <c r="AF90" s="9">
        <v>62.574390000000001</v>
      </c>
      <c r="AG90" s="60">
        <v>66.088188000000002</v>
      </c>
      <c r="AH90" s="60">
        <v>66.413397000000003</v>
      </c>
      <c r="AI90" s="60">
        <v>70.476032000000004</v>
      </c>
      <c r="AJ90" s="9">
        <v>61.350988999999998</v>
      </c>
      <c r="AK90" s="76">
        <v>69.17900246141393</v>
      </c>
      <c r="AL90" s="60">
        <v>64.279179321219644</v>
      </c>
      <c r="AM90" s="60">
        <v>63.644190967458968</v>
      </c>
      <c r="AN90" s="60">
        <v>69.813026996587951</v>
      </c>
      <c r="AO90" s="9">
        <v>58.884965109852857</v>
      </c>
      <c r="AP90" s="76">
        <v>27.066963000000001</v>
      </c>
      <c r="AQ90" s="60">
        <v>27.872049999999998</v>
      </c>
      <c r="AR90" s="60">
        <v>25.391216000000004</v>
      </c>
      <c r="AS90" s="60">
        <v>24.159905000000002</v>
      </c>
      <c r="AT90" s="75">
        <v>25.810151999999999</v>
      </c>
    </row>
    <row r="91" spans="1:46" x14ac:dyDescent="0.25">
      <c r="A91" s="33">
        <v>21</v>
      </c>
      <c r="B91" s="33">
        <v>1</v>
      </c>
      <c r="C91" s="33">
        <v>0</v>
      </c>
      <c r="D91" s="33">
        <v>34.25</v>
      </c>
      <c r="E91" s="33">
        <v>28.03</v>
      </c>
      <c r="F91" s="33">
        <v>922</v>
      </c>
      <c r="G91" s="33">
        <f t="shared" si="3"/>
        <v>0.25611111111111112</v>
      </c>
      <c r="I91" s="33">
        <v>161</v>
      </c>
      <c r="J91" s="33">
        <v>6.72</v>
      </c>
      <c r="K91" s="33">
        <f t="shared" si="2"/>
        <v>1.4880952380952381</v>
      </c>
      <c r="L91" s="33">
        <v>509</v>
      </c>
      <c r="N91" s="33">
        <v>0.6472</v>
      </c>
      <c r="O91" s="33">
        <v>0.31826189999999999</v>
      </c>
      <c r="Q91" s="33">
        <v>130.66999999999999</v>
      </c>
      <c r="R91" s="33">
        <v>93.95</v>
      </c>
      <c r="S91" s="33">
        <v>28.84</v>
      </c>
      <c r="U91" s="9">
        <v>93.628238999999994</v>
      </c>
      <c r="V91" s="33">
        <v>-28.346219999999999</v>
      </c>
      <c r="W91" s="10">
        <v>89.447441875538019</v>
      </c>
      <c r="X91" s="33">
        <v>-4.5</v>
      </c>
      <c r="Y91" s="9">
        <v>25.426772999999997</v>
      </c>
      <c r="Z91" s="33">
        <v>-11.82386</v>
      </c>
      <c r="AC91" s="33">
        <v>20.3</v>
      </c>
      <c r="AD91" s="33">
        <v>15</v>
      </c>
      <c r="AF91" s="9">
        <v>101.833631</v>
      </c>
      <c r="AG91" s="60">
        <v>105.473927</v>
      </c>
      <c r="AH91" s="60">
        <v>108.15825699999999</v>
      </c>
      <c r="AI91" s="60">
        <v>104.854544</v>
      </c>
      <c r="AJ91" s="9">
        <v>104.35758800000001</v>
      </c>
      <c r="AK91" s="76">
        <v>88.381543711575446</v>
      </c>
      <c r="AL91" s="60">
        <v>89.418760765960428</v>
      </c>
      <c r="AM91" s="60">
        <v>89.313647471626936</v>
      </c>
      <c r="AN91" s="60">
        <v>86.39053173077312</v>
      </c>
      <c r="AO91" s="9">
        <v>86.640254110329636</v>
      </c>
      <c r="AP91" s="76">
        <v>28.668516000000004</v>
      </c>
      <c r="AQ91" s="60">
        <v>30.539542000000004</v>
      </c>
      <c r="AR91" s="60">
        <v>31.104962999999998</v>
      </c>
      <c r="AS91" s="60">
        <v>31.272874999999999</v>
      </c>
      <c r="AT91" s="75">
        <v>31.139229999999998</v>
      </c>
    </row>
    <row r="92" spans="1:46" x14ac:dyDescent="0.25">
      <c r="A92" s="33">
        <v>22</v>
      </c>
      <c r="B92" s="33">
        <v>1</v>
      </c>
      <c r="C92" s="33">
        <v>0</v>
      </c>
      <c r="D92" s="33">
        <v>34.880000000000003</v>
      </c>
      <c r="E92" s="33">
        <v>25.12</v>
      </c>
      <c r="F92" s="33">
        <v>0</v>
      </c>
      <c r="G92" s="33">
        <f t="shared" si="3"/>
        <v>0</v>
      </c>
      <c r="I92" s="33">
        <v>96</v>
      </c>
      <c r="J92" s="33">
        <v>3.44</v>
      </c>
      <c r="K92" s="33">
        <f t="shared" si="2"/>
        <v>2.9069767441860463</v>
      </c>
      <c r="L92" s="33">
        <v>551</v>
      </c>
      <c r="N92" s="33">
        <v>0.1827</v>
      </c>
      <c r="O92" s="33">
        <v>0.34089570000000002</v>
      </c>
      <c r="Q92" s="33">
        <v>60.37</v>
      </c>
      <c r="R92" s="33">
        <v>82.14</v>
      </c>
      <c r="S92" s="33">
        <v>14.85</v>
      </c>
      <c r="U92" s="1">
        <v>66.771601000000004</v>
      </c>
      <c r="V92" s="33">
        <v>10.601290000000001</v>
      </c>
      <c r="W92" s="36">
        <v>96.967259999999996</v>
      </c>
      <c r="X92" s="33">
        <v>14.83</v>
      </c>
      <c r="Y92" s="9">
        <v>14.986689999999999</v>
      </c>
      <c r="Z92" s="33">
        <v>0.94276090000000001</v>
      </c>
      <c r="AB92" s="33">
        <v>22.9</v>
      </c>
      <c r="AD92" s="33">
        <v>15</v>
      </c>
      <c r="AF92" s="9">
        <v>53.457745000000003</v>
      </c>
      <c r="AG92" s="60">
        <v>61.410152000000004</v>
      </c>
      <c r="AH92" s="60">
        <v>61.030687</v>
      </c>
      <c r="AI92" s="60">
        <v>63.243320999999995</v>
      </c>
      <c r="AJ92" s="9">
        <v>61.280849000000003</v>
      </c>
      <c r="AK92" s="76">
        <v>72.390713782437572</v>
      </c>
      <c r="AL92" s="60">
        <v>71.884654329503491</v>
      </c>
      <c r="AM92" s="60">
        <v>64.674234288512622</v>
      </c>
      <c r="AN92" s="60">
        <v>63.665733613978915</v>
      </c>
      <c r="AO92" s="9">
        <v>62.697242471712379</v>
      </c>
      <c r="AP92" s="76">
        <v>16.462116999999999</v>
      </c>
      <c r="AQ92" s="60">
        <v>16.716917000000002</v>
      </c>
      <c r="AR92" s="60">
        <v>17.281607000000001</v>
      </c>
      <c r="AS92" s="60">
        <v>15.98695</v>
      </c>
      <c r="AT92" s="75">
        <v>16.365707</v>
      </c>
    </row>
    <row r="93" spans="1:46" x14ac:dyDescent="0.25">
      <c r="A93" s="33">
        <v>23</v>
      </c>
      <c r="B93" s="33">
        <v>1</v>
      </c>
      <c r="C93" s="33">
        <v>0</v>
      </c>
      <c r="D93" s="33">
        <v>13.62</v>
      </c>
      <c r="E93" s="33">
        <v>32.44</v>
      </c>
      <c r="F93" s="33">
        <v>134214</v>
      </c>
      <c r="G93" s="33">
        <f t="shared" si="3"/>
        <v>37.281666666666666</v>
      </c>
      <c r="I93" s="33">
        <v>307</v>
      </c>
      <c r="J93" s="33">
        <v>6.76</v>
      </c>
      <c r="K93" s="33">
        <f t="shared" si="2"/>
        <v>1.4792899408284024</v>
      </c>
      <c r="L93" s="33">
        <v>402</v>
      </c>
      <c r="N93" s="33">
        <v>0.2843</v>
      </c>
      <c r="O93" s="33">
        <v>0.62606490000000004</v>
      </c>
      <c r="Q93" s="33">
        <v>50.33</v>
      </c>
      <c r="R93" s="33">
        <v>48.1</v>
      </c>
      <c r="S93" s="33">
        <v>20.309999999999999</v>
      </c>
      <c r="U93" s="9">
        <v>61.013727000000003</v>
      </c>
      <c r="V93" s="33">
        <v>21.219950000000001</v>
      </c>
      <c r="W93" s="36">
        <v>49.805509999999998</v>
      </c>
      <c r="X93" s="33">
        <v>1.71</v>
      </c>
      <c r="Y93" s="9">
        <v>23.595837</v>
      </c>
      <c r="Z93" s="33">
        <v>16.198920000000001</v>
      </c>
      <c r="AB93" s="33">
        <v>15</v>
      </c>
      <c r="AC93" s="33">
        <v>17.399999999999999</v>
      </c>
      <c r="AD93" s="33">
        <v>15</v>
      </c>
      <c r="AF93" s="9">
        <v>46.757779999999997</v>
      </c>
      <c r="AG93" s="60">
        <v>55.063693999999998</v>
      </c>
      <c r="AH93" s="60">
        <v>53.259585999999999</v>
      </c>
      <c r="AI93" s="60">
        <v>56.611021000000001</v>
      </c>
      <c r="AJ93" s="9">
        <v>50.294718000000003</v>
      </c>
      <c r="AK93" s="76">
        <v>42.071784033653373</v>
      </c>
      <c r="AL93" s="60">
        <v>45.846382919253173</v>
      </c>
      <c r="AM93" s="60">
        <v>43.339699045376136</v>
      </c>
      <c r="AN93" s="60">
        <v>45.284646949136878</v>
      </c>
      <c r="AO93" s="9">
        <v>37.848724529285491</v>
      </c>
      <c r="AP93" s="76">
        <v>23.309891</v>
      </c>
      <c r="AQ93" s="60">
        <v>23.669972000000001</v>
      </c>
      <c r="AR93" s="60">
        <v>24.037112</v>
      </c>
      <c r="AS93" s="60">
        <v>24.556051</v>
      </c>
      <c r="AT93" s="75">
        <v>23.662911000000001</v>
      </c>
    </row>
    <row r="94" spans="1:46" x14ac:dyDescent="0.25">
      <c r="A94" s="33">
        <v>24</v>
      </c>
      <c r="B94" s="33">
        <v>1</v>
      </c>
      <c r="C94" s="33">
        <v>0</v>
      </c>
      <c r="D94" s="33">
        <v>23.62</v>
      </c>
      <c r="E94" s="33">
        <v>41.88</v>
      </c>
      <c r="F94" s="33">
        <v>170340</v>
      </c>
      <c r="G94" s="33">
        <f t="shared" si="3"/>
        <v>47.31666666666667</v>
      </c>
      <c r="I94" s="33">
        <v>484</v>
      </c>
      <c r="J94" s="33">
        <v>8.6199999999999992</v>
      </c>
      <c r="K94" s="33">
        <f t="shared" si="2"/>
        <v>1.160092807424594</v>
      </c>
      <c r="L94" s="33">
        <v>324</v>
      </c>
      <c r="N94" s="33">
        <v>0.38619999999999999</v>
      </c>
      <c r="O94" s="33">
        <v>0.80444329999999997</v>
      </c>
      <c r="Q94" s="13">
        <v>5.3</v>
      </c>
      <c r="R94" s="33">
        <v>1.42</v>
      </c>
      <c r="S94" s="33">
        <v>14.86</v>
      </c>
      <c r="U94" s="1">
        <v>8.0396769999999993</v>
      </c>
      <c r="V94" s="33">
        <v>51.69811</v>
      </c>
      <c r="W94" s="10">
        <v>0.50577638066052755</v>
      </c>
      <c r="X94" s="33">
        <v>-0.91</v>
      </c>
      <c r="Y94" s="9">
        <v>14.228027000000001</v>
      </c>
      <c r="Z94" s="33">
        <v>-4.2395690000000004</v>
      </c>
      <c r="AB94" s="33">
        <v>103.1</v>
      </c>
      <c r="AC94" s="33">
        <v>15</v>
      </c>
      <c r="AD94" s="33">
        <v>15</v>
      </c>
      <c r="AF94" s="9">
        <v>4.1907220000000001</v>
      </c>
      <c r="AG94" s="60">
        <v>4.008413</v>
      </c>
      <c r="AH94" s="60">
        <v>3.5172109999999996</v>
      </c>
      <c r="AI94" s="60">
        <v>4.5396690000000008</v>
      </c>
      <c r="AJ94" s="9">
        <v>6.0295979999999991</v>
      </c>
      <c r="AK94" s="76">
        <v>-4.6699120306836803E-2</v>
      </c>
      <c r="AL94" s="60">
        <v>14.124293263690845</v>
      </c>
      <c r="AM94" s="60">
        <v>0.89903339362992218</v>
      </c>
      <c r="AN94" s="60">
        <v>3.4275509038966034</v>
      </c>
      <c r="AO94" s="9">
        <v>6.0354843348117253</v>
      </c>
      <c r="AP94" s="76">
        <v>14.676936000000001</v>
      </c>
      <c r="AQ94" s="60">
        <v>15.163541</v>
      </c>
      <c r="AR94" s="60">
        <v>14.865410000000001</v>
      </c>
      <c r="AS94" s="60">
        <v>15.396562000000001</v>
      </c>
      <c r="AT94" s="75">
        <v>14.875691</v>
      </c>
    </row>
    <row r="95" spans="1:46" x14ac:dyDescent="0.25">
      <c r="A95" s="33">
        <v>25</v>
      </c>
      <c r="B95" s="33">
        <v>1</v>
      </c>
      <c r="C95" s="33">
        <v>0</v>
      </c>
      <c r="D95" s="33">
        <v>41</v>
      </c>
      <c r="E95" s="33">
        <v>41.5</v>
      </c>
      <c r="F95" s="33">
        <v>15123</v>
      </c>
      <c r="G95" s="33">
        <f t="shared" si="3"/>
        <v>4.2008333333333336</v>
      </c>
      <c r="I95" s="33">
        <v>112</v>
      </c>
      <c r="J95" s="33">
        <v>5.42</v>
      </c>
      <c r="K95" s="33">
        <f t="shared" si="2"/>
        <v>1.8450184501845019</v>
      </c>
      <c r="L95" s="33">
        <v>620</v>
      </c>
      <c r="N95" s="33">
        <v>8.1199999999999994E-2</v>
      </c>
      <c r="O95" s="33">
        <v>0.249</v>
      </c>
      <c r="Q95" s="33">
        <v>83.82</v>
      </c>
      <c r="R95" s="33">
        <v>98.08</v>
      </c>
      <c r="S95" s="33">
        <v>17.14</v>
      </c>
      <c r="U95" s="1">
        <v>43.400736000000002</v>
      </c>
      <c r="V95" s="33">
        <v>-48.222380000000001</v>
      </c>
      <c r="W95" s="36">
        <v>69.44416352255098</v>
      </c>
      <c r="X95" s="33">
        <v>-28.64</v>
      </c>
      <c r="Y95" s="9">
        <v>15.840702</v>
      </c>
      <c r="Z95" s="33">
        <v>-7.5845979999999997</v>
      </c>
      <c r="AD95" s="33">
        <v>20</v>
      </c>
      <c r="AF95" s="9">
        <v>63.858812000000007</v>
      </c>
      <c r="AG95" s="60">
        <v>71.36519899999999</v>
      </c>
      <c r="AH95" s="60">
        <v>65.395555999999999</v>
      </c>
      <c r="AI95" s="60">
        <v>59.864880000000007</v>
      </c>
      <c r="AJ95" s="9">
        <v>69.471550999999991</v>
      </c>
      <c r="AK95" s="76">
        <v>90.599448577841727</v>
      </c>
      <c r="AL95" s="60">
        <v>92.436261550566925</v>
      </c>
      <c r="AM95" s="60">
        <v>88.664768695574708</v>
      </c>
      <c r="AN95" s="60">
        <v>87.274638143412375</v>
      </c>
      <c r="AO95" s="9">
        <v>90.680127316609472</v>
      </c>
      <c r="AP95" s="76">
        <v>16.184696000000002</v>
      </c>
      <c r="AQ95" s="60">
        <v>16.557195999999998</v>
      </c>
      <c r="AR95" s="60">
        <v>18.052962000000001</v>
      </c>
      <c r="AS95" s="60">
        <v>18.902377999999999</v>
      </c>
      <c r="AT95" s="75">
        <v>18.644542999999999</v>
      </c>
    </row>
    <row r="96" spans="1:46" x14ac:dyDescent="0.25">
      <c r="A96" s="33">
        <v>26</v>
      </c>
      <c r="B96" s="33">
        <v>1</v>
      </c>
      <c r="C96" s="33">
        <v>0</v>
      </c>
      <c r="D96" s="33">
        <v>22.62</v>
      </c>
      <c r="E96" s="33">
        <v>28.75</v>
      </c>
      <c r="F96" s="33">
        <v>18499</v>
      </c>
      <c r="G96" s="33">
        <f t="shared" si="3"/>
        <v>5.1386111111111115</v>
      </c>
      <c r="I96" s="33">
        <v>325</v>
      </c>
      <c r="J96" s="33">
        <v>6.53</v>
      </c>
      <c r="K96" s="33">
        <f t="shared" si="2"/>
        <v>1.5313935681470137</v>
      </c>
      <c r="L96" s="33">
        <v>447.5</v>
      </c>
      <c r="N96" s="33">
        <v>3.4714999999999998</v>
      </c>
      <c r="O96" s="33">
        <v>0.82814710000000002</v>
      </c>
      <c r="Q96" s="33">
        <v>120.21</v>
      </c>
      <c r="R96" s="33">
        <v>78.239999999999995</v>
      </c>
      <c r="S96" s="33">
        <v>25.11</v>
      </c>
      <c r="U96" s="1">
        <v>137.67917</v>
      </c>
      <c r="V96" s="33">
        <v>14.5329</v>
      </c>
      <c r="W96" s="36">
        <v>100.04177</v>
      </c>
      <c r="X96" s="33">
        <v>21.76</v>
      </c>
      <c r="Y96" s="9">
        <v>16.487941500000002</v>
      </c>
      <c r="Z96" s="33">
        <v>-34.328949999999999</v>
      </c>
      <c r="AB96" s="33">
        <v>15</v>
      </c>
      <c r="AC96" s="33">
        <v>15</v>
      </c>
      <c r="AD96" s="33">
        <v>15</v>
      </c>
      <c r="AF96" s="9">
        <v>130.17928000000001</v>
      </c>
      <c r="AG96" s="60">
        <v>125.52021699999999</v>
      </c>
      <c r="AH96" s="60">
        <v>130.09020600000002</v>
      </c>
      <c r="AI96" s="60">
        <v>129.13032199999998</v>
      </c>
      <c r="AJ96" s="9">
        <v>137.70463999999998</v>
      </c>
      <c r="AK96" s="76">
        <v>92.008328598454597</v>
      </c>
      <c r="AL96" s="60">
        <v>86.98080053258316</v>
      </c>
      <c r="AM96" s="60">
        <v>84.140233118496894</v>
      </c>
      <c r="AN96" s="60">
        <v>75.895363490711276</v>
      </c>
      <c r="AO96" s="9">
        <v>78.321521631567421</v>
      </c>
      <c r="AP96" s="9">
        <v>26.454390999999998</v>
      </c>
      <c r="AQ96" s="60">
        <v>29.594622999999999</v>
      </c>
      <c r="AR96" s="60">
        <v>30.937485000000002</v>
      </c>
      <c r="AS96" s="60">
        <v>30.668913000000003</v>
      </c>
      <c r="AT96" s="75">
        <v>30.606935999999997</v>
      </c>
    </row>
    <row r="97" spans="1:46" x14ac:dyDescent="0.25">
      <c r="A97" s="33">
        <v>27</v>
      </c>
      <c r="B97" s="33">
        <v>1</v>
      </c>
      <c r="C97" s="33">
        <v>0</v>
      </c>
      <c r="D97" s="33">
        <v>30.5</v>
      </c>
      <c r="E97" s="33">
        <v>24</v>
      </c>
      <c r="F97" s="33">
        <v>152222</v>
      </c>
      <c r="G97" s="33">
        <f t="shared" si="3"/>
        <v>42.283888888888889</v>
      </c>
      <c r="I97" s="33">
        <v>242</v>
      </c>
      <c r="J97" s="33">
        <v>5.15</v>
      </c>
      <c r="K97" s="33">
        <f t="shared" si="2"/>
        <v>1.9417475728155338</v>
      </c>
      <c r="L97" s="33">
        <v>620</v>
      </c>
      <c r="N97" s="33">
        <v>0.20599999999999999</v>
      </c>
      <c r="O97" s="33">
        <v>0.33700000000000002</v>
      </c>
      <c r="Q97" s="33">
        <v>64.77</v>
      </c>
      <c r="R97" s="33">
        <v>89.19</v>
      </c>
      <c r="S97" s="33">
        <v>19.75</v>
      </c>
      <c r="U97" s="60">
        <v>57.270164000000001</v>
      </c>
      <c r="V97" s="33">
        <v>-11.57944</v>
      </c>
      <c r="W97" s="10">
        <v>87.918890000000005</v>
      </c>
      <c r="X97" s="33">
        <v>-1.27</v>
      </c>
      <c r="Y97" s="9">
        <v>20.633981499999997</v>
      </c>
      <c r="Z97" s="33">
        <v>4.4556959999999997</v>
      </c>
      <c r="AB97" s="33">
        <v>59.8</v>
      </c>
      <c r="AC97" s="33">
        <v>15</v>
      </c>
      <c r="AD97" s="33">
        <v>15</v>
      </c>
      <c r="AF97" s="9">
        <v>58.845142999999993</v>
      </c>
      <c r="AG97" s="60">
        <v>57.013999000000005</v>
      </c>
      <c r="AH97" s="60">
        <v>62.241483999999993</v>
      </c>
      <c r="AI97" s="60">
        <v>64.572271999999998</v>
      </c>
      <c r="AJ97" s="9">
        <v>58.146872000000002</v>
      </c>
      <c r="AK97" s="76">
        <v>85.274430318434995</v>
      </c>
      <c r="AL97" s="60">
        <v>81.856608624121492</v>
      </c>
      <c r="AM97" s="60">
        <v>81.686516398113014</v>
      </c>
      <c r="AN97" s="60">
        <v>81.991522862822322</v>
      </c>
      <c r="AO97" s="9">
        <v>74.237398075072363</v>
      </c>
      <c r="AP97" s="9">
        <v>21.190698000000001</v>
      </c>
      <c r="AQ97" s="60">
        <v>21.811242</v>
      </c>
      <c r="AR97" s="60">
        <v>22.034639000000002</v>
      </c>
      <c r="AS97" s="60">
        <v>21.758053</v>
      </c>
      <c r="AT97" s="75">
        <v>21.389271999999998</v>
      </c>
    </row>
    <row r="98" spans="1:46" x14ac:dyDescent="0.25">
      <c r="A98" s="33">
        <v>28</v>
      </c>
      <c r="B98" s="33">
        <v>1</v>
      </c>
      <c r="C98" s="33">
        <v>0</v>
      </c>
      <c r="D98" s="33">
        <v>23.12</v>
      </c>
      <c r="E98" s="33">
        <v>26.75</v>
      </c>
      <c r="F98" s="33">
        <v>142540</v>
      </c>
      <c r="G98" s="33">
        <f t="shared" si="3"/>
        <v>39.594444444444441</v>
      </c>
      <c r="I98" s="33">
        <v>211</v>
      </c>
      <c r="J98" s="33">
        <v>1.97</v>
      </c>
      <c r="K98" s="33">
        <f t="shared" si="2"/>
        <v>5.0761421319796955</v>
      </c>
      <c r="L98" s="33">
        <v>592</v>
      </c>
      <c r="N98" s="33">
        <v>4.24E-2</v>
      </c>
      <c r="O98" s="33">
        <v>0.27844960000000002</v>
      </c>
      <c r="U98" s="64" t="s">
        <v>24</v>
      </c>
      <c r="W98" s="5" t="s">
        <v>24</v>
      </c>
      <c r="Y98" s="64" t="s">
        <v>24</v>
      </c>
      <c r="AF98" s="64" t="s">
        <v>24</v>
      </c>
      <c r="AG98" s="64" t="s">
        <v>24</v>
      </c>
      <c r="AH98" s="64" t="s">
        <v>24</v>
      </c>
      <c r="AI98" s="64" t="s">
        <v>24</v>
      </c>
      <c r="AJ98" s="64" t="s">
        <v>24</v>
      </c>
      <c r="AK98" s="81" t="s">
        <v>24</v>
      </c>
      <c r="AL98" s="64" t="s">
        <v>24</v>
      </c>
      <c r="AM98" s="64" t="s">
        <v>24</v>
      </c>
      <c r="AN98" s="64" t="s">
        <v>24</v>
      </c>
      <c r="AO98" s="64" t="s">
        <v>24</v>
      </c>
      <c r="AP98" s="9" t="s">
        <v>24</v>
      </c>
      <c r="AQ98" s="9" t="s">
        <v>24</v>
      </c>
      <c r="AR98" s="9" t="s">
        <v>24</v>
      </c>
      <c r="AS98" s="9" t="s">
        <v>24</v>
      </c>
      <c r="AT98" s="9" t="s">
        <v>24</v>
      </c>
    </row>
    <row r="99" spans="1:46" x14ac:dyDescent="0.25">
      <c r="A99" s="33">
        <v>29</v>
      </c>
      <c r="B99" s="33">
        <v>1</v>
      </c>
      <c r="C99" s="33">
        <v>0</v>
      </c>
      <c r="D99" s="33">
        <v>27.75</v>
      </c>
      <c r="E99" s="33">
        <v>44.19</v>
      </c>
      <c r="F99" s="33">
        <v>25865</v>
      </c>
      <c r="G99" s="33">
        <f t="shared" si="3"/>
        <v>7.1847222222222218</v>
      </c>
      <c r="I99" s="33">
        <v>169</v>
      </c>
      <c r="J99" s="33">
        <v>5.97</v>
      </c>
      <c r="K99" s="33">
        <f t="shared" si="2"/>
        <v>1.6750418760469012</v>
      </c>
      <c r="L99" s="33">
        <v>389.5</v>
      </c>
      <c r="N99" s="33">
        <v>8.0600000000000005E-2</v>
      </c>
      <c r="O99" s="33">
        <v>0.34086749999999999</v>
      </c>
      <c r="Q99" s="33">
        <v>65.91</v>
      </c>
      <c r="R99" s="33">
        <v>87.71</v>
      </c>
      <c r="S99" s="33">
        <v>12.6</v>
      </c>
      <c r="U99" s="9">
        <v>52.469628999999998</v>
      </c>
      <c r="V99" s="33">
        <v>-20.391439999999999</v>
      </c>
      <c r="W99" s="10">
        <v>79.60472</v>
      </c>
      <c r="X99" s="33">
        <v>-8.11</v>
      </c>
      <c r="Y99" s="9">
        <v>13.5903755</v>
      </c>
      <c r="Z99" s="33">
        <v>7.8571429999999998</v>
      </c>
      <c r="AB99" s="33">
        <v>58.6</v>
      </c>
      <c r="AC99" s="33">
        <v>66.5</v>
      </c>
      <c r="AD99" s="33">
        <v>15</v>
      </c>
      <c r="AF99" s="9">
        <v>52.519549999999995</v>
      </c>
      <c r="AG99" s="60">
        <v>54.271332000000001</v>
      </c>
      <c r="AH99" s="60">
        <v>63.502819000000002</v>
      </c>
      <c r="AI99" s="60">
        <v>69.619281999999998</v>
      </c>
      <c r="AJ99" s="9">
        <v>67.822209000000001</v>
      </c>
      <c r="AK99" s="76">
        <v>75.915310701503742</v>
      </c>
      <c r="AL99" s="60">
        <v>70.961401786315108</v>
      </c>
      <c r="AM99" s="60">
        <v>82.701370779164506</v>
      </c>
      <c r="AN99" s="60">
        <v>88.506927405281814</v>
      </c>
      <c r="AO99" s="9">
        <v>88.133559137680834</v>
      </c>
      <c r="AP99" s="9">
        <v>14.978138</v>
      </c>
      <c r="AQ99" s="60">
        <v>15.172127</v>
      </c>
      <c r="AR99" s="60">
        <v>16.627040000000001</v>
      </c>
      <c r="AS99" s="60">
        <v>14.541663999999999</v>
      </c>
      <c r="AT99" s="75">
        <v>15.530259000000001</v>
      </c>
    </row>
    <row r="100" spans="1:46" x14ac:dyDescent="0.25">
      <c r="A100" s="33">
        <v>30</v>
      </c>
      <c r="B100" s="33">
        <v>1</v>
      </c>
      <c r="C100" s="33">
        <v>0</v>
      </c>
      <c r="D100" s="33">
        <v>38</v>
      </c>
      <c r="E100" s="33">
        <v>40.880000000000003</v>
      </c>
      <c r="F100" s="33">
        <v>169474</v>
      </c>
      <c r="G100" s="33">
        <f t="shared" si="3"/>
        <v>47.076111111111111</v>
      </c>
      <c r="I100" s="33">
        <v>349</v>
      </c>
      <c r="J100" s="33">
        <v>6.88</v>
      </c>
      <c r="K100" s="33">
        <f t="shared" si="2"/>
        <v>1.4534883720930232</v>
      </c>
      <c r="L100" s="33">
        <v>428</v>
      </c>
      <c r="N100" s="33">
        <v>0.2465</v>
      </c>
      <c r="O100" s="33">
        <v>0.49950359999999999</v>
      </c>
      <c r="U100" s="64" t="s">
        <v>24</v>
      </c>
      <c r="W100" s="5" t="s">
        <v>24</v>
      </c>
      <c r="Y100" s="64" t="s">
        <v>24</v>
      </c>
      <c r="AF100" s="64" t="s">
        <v>24</v>
      </c>
      <c r="AG100" s="64" t="s">
        <v>24</v>
      </c>
      <c r="AH100" s="64" t="s">
        <v>24</v>
      </c>
      <c r="AI100" s="64" t="s">
        <v>24</v>
      </c>
      <c r="AJ100" s="64" t="s">
        <v>24</v>
      </c>
      <c r="AK100" s="81" t="s">
        <v>24</v>
      </c>
      <c r="AL100" s="64" t="s">
        <v>24</v>
      </c>
      <c r="AM100" s="64" t="s">
        <v>24</v>
      </c>
      <c r="AN100" s="64" t="s">
        <v>24</v>
      </c>
      <c r="AO100" s="64" t="s">
        <v>24</v>
      </c>
      <c r="AP100" s="9" t="s">
        <v>24</v>
      </c>
      <c r="AQ100" s="9" t="s">
        <v>24</v>
      </c>
      <c r="AR100" s="9" t="s">
        <v>24</v>
      </c>
      <c r="AS100" s="9" t="s">
        <v>24</v>
      </c>
      <c r="AT100" s="9" t="s">
        <v>24</v>
      </c>
    </row>
    <row r="101" spans="1:46" x14ac:dyDescent="0.25">
      <c r="A101" s="33">
        <v>31</v>
      </c>
      <c r="B101" s="33">
        <v>1</v>
      </c>
      <c r="C101" s="33">
        <v>0</v>
      </c>
      <c r="D101" s="33">
        <v>49</v>
      </c>
      <c r="E101" s="33">
        <v>25.12</v>
      </c>
      <c r="F101" s="33">
        <v>225497</v>
      </c>
      <c r="G101" s="33">
        <f t="shared" si="3"/>
        <v>62.638055555555553</v>
      </c>
      <c r="I101" s="33">
        <v>93</v>
      </c>
      <c r="J101" s="33">
        <v>5.53</v>
      </c>
      <c r="K101" s="33">
        <f t="shared" si="2"/>
        <v>1.8083182640144664</v>
      </c>
      <c r="L101" s="33">
        <v>576.5</v>
      </c>
      <c r="N101" s="33">
        <v>7.5399999999999995E-2</v>
      </c>
      <c r="O101" s="33">
        <v>0.33909099999999998</v>
      </c>
      <c r="Q101" s="33">
        <v>120.6</v>
      </c>
      <c r="R101" s="33">
        <v>97.97</v>
      </c>
      <c r="S101" s="33">
        <v>26.59</v>
      </c>
      <c r="U101" s="9">
        <v>69.843085000000002</v>
      </c>
      <c r="V101" s="33">
        <v>-42.089550000000003</v>
      </c>
      <c r="W101" s="36">
        <v>93.083780000000004</v>
      </c>
      <c r="X101" s="33">
        <v>-4.8899999999999997</v>
      </c>
      <c r="Y101" s="9">
        <v>24.7830145</v>
      </c>
      <c r="Z101" s="33">
        <v>-6.8070700000000004</v>
      </c>
      <c r="AB101" s="33">
        <v>15</v>
      </c>
      <c r="AC101" s="33">
        <v>15</v>
      </c>
      <c r="AD101" s="33">
        <v>15</v>
      </c>
      <c r="AF101" s="9">
        <v>114.12514999999999</v>
      </c>
      <c r="AG101" s="60">
        <v>118.16382299999999</v>
      </c>
      <c r="AH101" s="60">
        <v>115.938885</v>
      </c>
      <c r="AI101" s="60">
        <v>121.79475900000001</v>
      </c>
      <c r="AJ101" s="9">
        <v>122.49808700000001</v>
      </c>
      <c r="AK101" s="76">
        <v>97.79692177725839</v>
      </c>
      <c r="AL101" s="60">
        <v>98.321781083535214</v>
      </c>
      <c r="AM101" s="60">
        <v>95.870361034676904</v>
      </c>
      <c r="AN101" s="60">
        <v>95.289758119448138</v>
      </c>
      <c r="AO101" s="9">
        <v>99.945456204526792</v>
      </c>
      <c r="AP101" s="9">
        <v>28.021429000000005</v>
      </c>
      <c r="AQ101" s="60">
        <v>28.359411000000001</v>
      </c>
      <c r="AR101" s="60">
        <v>26.390152</v>
      </c>
      <c r="AS101" s="60">
        <v>26.065964999999998</v>
      </c>
      <c r="AT101" s="75">
        <v>25.293436</v>
      </c>
    </row>
    <row r="102" spans="1:46" x14ac:dyDescent="0.25">
      <c r="A102" s="33">
        <v>32</v>
      </c>
      <c r="B102" s="33">
        <v>1</v>
      </c>
      <c r="C102" s="33">
        <v>0</v>
      </c>
      <c r="D102" s="33">
        <v>21</v>
      </c>
      <c r="E102" s="33">
        <v>16.62</v>
      </c>
      <c r="F102" s="33">
        <v>115300</v>
      </c>
      <c r="G102" s="33">
        <f t="shared" si="3"/>
        <v>32.027777777777779</v>
      </c>
      <c r="I102" s="33">
        <v>293</v>
      </c>
      <c r="J102" s="33">
        <v>5.0599999999999996</v>
      </c>
      <c r="K102" s="33">
        <f t="shared" si="2"/>
        <v>1.9762845849802373</v>
      </c>
      <c r="L102" s="33">
        <v>640</v>
      </c>
      <c r="N102" s="33">
        <v>0.50070000000000003</v>
      </c>
      <c r="O102" s="33">
        <v>0.253</v>
      </c>
      <c r="Q102" s="33">
        <v>63.97</v>
      </c>
      <c r="R102" s="33">
        <v>75.67</v>
      </c>
      <c r="S102" s="33">
        <v>20.239999999999998</v>
      </c>
      <c r="U102" s="60">
        <v>53.891517</v>
      </c>
      <c r="V102" s="33">
        <v>-15.757389999999999</v>
      </c>
      <c r="W102" s="10">
        <v>78.540210000000002</v>
      </c>
      <c r="X102" s="33">
        <v>2.87</v>
      </c>
      <c r="Y102" s="9">
        <v>21.830403500000003</v>
      </c>
      <c r="Z102" s="33">
        <v>7.8557309999999996</v>
      </c>
      <c r="AB102" s="33">
        <v>15</v>
      </c>
      <c r="AC102" s="33">
        <v>15</v>
      </c>
      <c r="AD102" s="33">
        <v>15</v>
      </c>
      <c r="AF102" s="9">
        <v>76.148408000000003</v>
      </c>
      <c r="AG102" s="60">
        <v>69.254402999999996</v>
      </c>
      <c r="AH102" s="60">
        <v>75.588298000000009</v>
      </c>
      <c r="AI102" s="60">
        <v>69.851590000000002</v>
      </c>
      <c r="AJ102" s="9">
        <v>72.239396999999997</v>
      </c>
      <c r="AK102" s="76">
        <v>93.942216335415907</v>
      </c>
      <c r="AL102" s="60">
        <v>82.157375872164835</v>
      </c>
      <c r="AM102" s="60">
        <v>82.80523902922215</v>
      </c>
      <c r="AN102" s="60">
        <v>77.694856960086341</v>
      </c>
      <c r="AO102" s="9">
        <v>76.985158235909367</v>
      </c>
      <c r="AP102" s="9">
        <v>23.182538000000001</v>
      </c>
      <c r="AQ102" s="60">
        <v>24.802938000000001</v>
      </c>
      <c r="AR102" s="60">
        <v>25.569928000000001</v>
      </c>
      <c r="AS102" s="60">
        <v>26.056049000000002</v>
      </c>
      <c r="AT102" s="75">
        <v>24.986585000000002</v>
      </c>
    </row>
    <row r="103" spans="1:46" x14ac:dyDescent="0.25">
      <c r="A103" s="32">
        <v>33</v>
      </c>
      <c r="B103" s="32">
        <v>1</v>
      </c>
      <c r="C103" s="32">
        <v>0</v>
      </c>
      <c r="D103" s="32">
        <v>8.94</v>
      </c>
      <c r="E103" s="32">
        <v>10.5</v>
      </c>
      <c r="F103" s="32">
        <v>32487</v>
      </c>
      <c r="G103" s="32">
        <f t="shared" si="3"/>
        <v>9.0241666666666678</v>
      </c>
      <c r="H103" s="32"/>
      <c r="I103" s="32">
        <v>218</v>
      </c>
      <c r="J103" s="32">
        <v>6.6</v>
      </c>
      <c r="K103" s="32">
        <f t="shared" si="2"/>
        <v>1.5151515151515151</v>
      </c>
      <c r="L103" s="32">
        <v>414</v>
      </c>
      <c r="M103" s="32"/>
      <c r="N103" s="32">
        <v>0.13880000000000001</v>
      </c>
      <c r="O103" s="32">
        <v>0.25495420000000002</v>
      </c>
      <c r="P103" s="32"/>
      <c r="Q103" s="32">
        <v>140.01</v>
      </c>
      <c r="R103" s="32">
        <v>99.81</v>
      </c>
      <c r="S103" s="32">
        <v>26.97</v>
      </c>
      <c r="T103" s="32"/>
      <c r="U103" s="66">
        <v>64.990668999999997</v>
      </c>
      <c r="V103" s="32">
        <v>-53.581890000000001</v>
      </c>
      <c r="W103" s="16">
        <v>87.224459999999993</v>
      </c>
      <c r="X103" s="32">
        <v>-12.59</v>
      </c>
      <c r="Y103" s="68">
        <v>21.399718999999997</v>
      </c>
      <c r="Z103" s="32">
        <v>-20.65258</v>
      </c>
      <c r="AA103" s="32"/>
      <c r="AB103" s="32"/>
      <c r="AC103" s="32">
        <v>15</v>
      </c>
      <c r="AD103" s="32"/>
      <c r="AE103" s="32"/>
      <c r="AF103" s="68">
        <v>106.905558</v>
      </c>
      <c r="AG103" s="68">
        <v>108.950097</v>
      </c>
      <c r="AH103" s="68">
        <v>116.091752</v>
      </c>
      <c r="AI103" s="68">
        <v>119.73680700000001</v>
      </c>
      <c r="AJ103" s="68">
        <v>119.37035299999999</v>
      </c>
      <c r="AK103" s="78">
        <v>99.389128610229307</v>
      </c>
      <c r="AL103" s="68">
        <v>100</v>
      </c>
      <c r="AM103" s="68">
        <v>99.552506465451273</v>
      </c>
      <c r="AN103" s="68">
        <v>99.79692621144018</v>
      </c>
      <c r="AO103" s="68">
        <v>99.679581457270544</v>
      </c>
      <c r="AP103" s="78">
        <v>22.546317000000002</v>
      </c>
      <c r="AQ103" s="68">
        <v>23.221191000000001</v>
      </c>
      <c r="AR103" s="68">
        <v>23.083461999999997</v>
      </c>
      <c r="AS103" s="68">
        <v>23.737677000000001</v>
      </c>
      <c r="AT103" s="68">
        <v>23.641265999999998</v>
      </c>
    </row>
    <row r="104" spans="1:46" x14ac:dyDescent="0.25">
      <c r="A104" s="33">
        <v>1</v>
      </c>
      <c r="B104" s="33">
        <v>1</v>
      </c>
      <c r="C104" s="33">
        <v>1</v>
      </c>
      <c r="D104" s="33">
        <v>15.56</v>
      </c>
      <c r="E104" s="33">
        <v>24.38</v>
      </c>
      <c r="F104" s="33">
        <v>263483</v>
      </c>
      <c r="G104" s="33">
        <f t="shared" si="3"/>
        <v>73.189722222222215</v>
      </c>
      <c r="I104" s="33">
        <v>92</v>
      </c>
      <c r="J104" s="33">
        <v>6.03</v>
      </c>
      <c r="K104" s="33">
        <f t="shared" si="2"/>
        <v>1.6583747927031509</v>
      </c>
      <c r="L104" s="33">
        <v>448</v>
      </c>
      <c r="N104" s="33">
        <v>0.17169999999999999</v>
      </c>
      <c r="O104" s="33">
        <v>0.47962199999999999</v>
      </c>
      <c r="Q104" s="33">
        <v>116.79</v>
      </c>
      <c r="R104" s="33">
        <v>90.75</v>
      </c>
      <c r="S104" s="33">
        <v>29.59</v>
      </c>
      <c r="U104" s="9">
        <v>90.664258000000004</v>
      </c>
      <c r="V104" s="33">
        <v>-22.37349</v>
      </c>
      <c r="W104" s="10">
        <v>84.806690000000003</v>
      </c>
      <c r="X104" s="33">
        <v>-5.94</v>
      </c>
      <c r="Y104" s="9">
        <v>30.458876499999999</v>
      </c>
      <c r="Z104" s="33">
        <v>2.9401820000000001</v>
      </c>
      <c r="AD104" s="33">
        <v>15</v>
      </c>
      <c r="AF104" s="9">
        <v>101.80754300000001</v>
      </c>
      <c r="AG104" s="9">
        <v>104.71576399999999</v>
      </c>
      <c r="AH104" s="9">
        <v>91.828868</v>
      </c>
      <c r="AI104" s="9">
        <v>96.118189999999998</v>
      </c>
      <c r="AJ104" s="75">
        <v>105.79128200000001</v>
      </c>
      <c r="AK104" s="9">
        <v>82.243272664501305</v>
      </c>
      <c r="AL104" s="9">
        <v>86.265340318040444</v>
      </c>
      <c r="AM104" s="9">
        <v>69.0164559415051</v>
      </c>
      <c r="AN104" s="9">
        <v>70.829058493692813</v>
      </c>
      <c r="AO104" s="75">
        <v>75.853735363429323</v>
      </c>
      <c r="AP104" s="9">
        <v>34.167242000000002</v>
      </c>
      <c r="AQ104" s="9">
        <v>35.348272999999999</v>
      </c>
      <c r="AR104" s="9">
        <v>34.728490000000001</v>
      </c>
      <c r="AS104" s="9">
        <v>33.557789</v>
      </c>
      <c r="AT104" s="9">
        <v>32.769288000000003</v>
      </c>
    </row>
    <row r="105" spans="1:46" x14ac:dyDescent="0.25">
      <c r="A105" s="33">
        <v>2</v>
      </c>
      <c r="B105" s="33">
        <v>1</v>
      </c>
      <c r="C105" s="33">
        <v>1</v>
      </c>
      <c r="D105" s="33">
        <v>14.75</v>
      </c>
      <c r="E105" s="33">
        <v>17</v>
      </c>
      <c r="F105" s="33">
        <v>9809</v>
      </c>
      <c r="G105" s="33">
        <f t="shared" si="3"/>
        <v>2.7247222222222218</v>
      </c>
      <c r="I105" s="33">
        <v>195</v>
      </c>
      <c r="J105" s="33">
        <v>8.5</v>
      </c>
      <c r="K105" s="33">
        <f t="shared" si="2"/>
        <v>1.1764705882352942</v>
      </c>
      <c r="L105" s="33">
        <v>297</v>
      </c>
      <c r="N105" s="33">
        <v>0.33100000000000002</v>
      </c>
      <c r="O105" s="33">
        <v>0.49605329999999997</v>
      </c>
      <c r="P105" s="33"/>
      <c r="Q105" s="33">
        <v>81.06</v>
      </c>
      <c r="R105" s="33">
        <v>59.44</v>
      </c>
      <c r="S105" s="33">
        <v>27.12</v>
      </c>
      <c r="U105" s="9">
        <v>38.904036000000005</v>
      </c>
      <c r="V105" s="33">
        <v>-52.010860000000001</v>
      </c>
      <c r="W105" s="10">
        <v>22.104150000000001</v>
      </c>
      <c r="X105" s="33">
        <v>-37.340000000000003</v>
      </c>
      <c r="Y105" s="9">
        <v>32.4683645</v>
      </c>
      <c r="Z105" s="33">
        <v>19.727139999999999</v>
      </c>
      <c r="AC105" s="33">
        <v>80</v>
      </c>
      <c r="AD105" s="33">
        <v>15</v>
      </c>
      <c r="AF105" s="9">
        <v>62.286897999999994</v>
      </c>
      <c r="AG105" s="9">
        <v>66.320985999999991</v>
      </c>
      <c r="AH105" s="9">
        <v>66.745280999999991</v>
      </c>
      <c r="AI105" s="9">
        <v>74.271404000000004</v>
      </c>
      <c r="AJ105" s="75">
        <v>75.911186000000001</v>
      </c>
      <c r="AK105" s="9">
        <v>49.450219540676557</v>
      </c>
      <c r="AL105" s="9">
        <v>50.954273550298836</v>
      </c>
      <c r="AM105" s="9">
        <v>48.108484612306746</v>
      </c>
      <c r="AN105" s="9">
        <v>57.587237653679168</v>
      </c>
      <c r="AO105" s="75">
        <v>55.423265474787797</v>
      </c>
      <c r="AP105" s="9">
        <v>33.862061999999995</v>
      </c>
      <c r="AQ105" s="9">
        <v>34.364203000000003</v>
      </c>
      <c r="AR105" s="9">
        <v>34.131918999999996</v>
      </c>
      <c r="AS105" s="9">
        <v>34.261724999999998</v>
      </c>
      <c r="AT105" s="9">
        <v>33.855229999999999</v>
      </c>
    </row>
    <row r="106" spans="1:46" x14ac:dyDescent="0.25">
      <c r="A106" s="33">
        <v>3</v>
      </c>
      <c r="B106" s="33">
        <v>1</v>
      </c>
      <c r="C106" s="33">
        <v>1</v>
      </c>
      <c r="D106" s="33">
        <v>9.6199999999999992</v>
      </c>
      <c r="E106" s="33">
        <v>19.059999999999999</v>
      </c>
      <c r="F106" s="33">
        <v>145051</v>
      </c>
      <c r="G106" s="33">
        <f t="shared" si="3"/>
        <v>40.291944444444447</v>
      </c>
      <c r="P106" s="33"/>
      <c r="U106" s="64" t="s">
        <v>24</v>
      </c>
      <c r="W106" s="5" t="s">
        <v>24</v>
      </c>
      <c r="Y106" s="64" t="s">
        <v>24</v>
      </c>
      <c r="AF106" s="64" t="s">
        <v>24</v>
      </c>
      <c r="AG106" s="64" t="s">
        <v>24</v>
      </c>
      <c r="AH106" s="64" t="s">
        <v>24</v>
      </c>
      <c r="AI106" s="64" t="s">
        <v>24</v>
      </c>
      <c r="AJ106" s="79" t="s">
        <v>24</v>
      </c>
      <c r="AK106" s="64" t="s">
        <v>24</v>
      </c>
      <c r="AL106" s="64" t="s">
        <v>24</v>
      </c>
      <c r="AM106" s="64" t="s">
        <v>24</v>
      </c>
      <c r="AN106" s="64" t="s">
        <v>24</v>
      </c>
      <c r="AO106" s="79" t="s">
        <v>24</v>
      </c>
      <c r="AP106" s="9" t="s">
        <v>24</v>
      </c>
      <c r="AQ106" s="9" t="s">
        <v>24</v>
      </c>
      <c r="AR106" s="9" t="s">
        <v>24</v>
      </c>
      <c r="AS106" s="9" t="s">
        <v>24</v>
      </c>
      <c r="AT106" s="9" t="s">
        <v>24</v>
      </c>
    </row>
    <row r="107" spans="1:46" x14ac:dyDescent="0.25">
      <c r="A107" s="33">
        <v>4</v>
      </c>
      <c r="B107" s="33">
        <v>1</v>
      </c>
      <c r="C107" s="33">
        <v>1</v>
      </c>
      <c r="D107" s="33">
        <v>45.88</v>
      </c>
      <c r="E107" s="33">
        <v>66.12</v>
      </c>
      <c r="F107" s="33">
        <v>181604</v>
      </c>
      <c r="G107" s="33">
        <f t="shared" si="3"/>
        <v>50.445555555555551</v>
      </c>
      <c r="I107" s="33">
        <v>104</v>
      </c>
      <c r="J107" s="33">
        <v>6</v>
      </c>
      <c r="K107" s="33">
        <f t="shared" si="2"/>
        <v>1.6666666666666667</v>
      </c>
      <c r="L107" s="33">
        <v>511</v>
      </c>
      <c r="N107" s="33">
        <v>0.11600000000000001</v>
      </c>
      <c r="O107" s="33">
        <v>0.24462239999999999</v>
      </c>
      <c r="P107" s="33"/>
      <c r="Q107" s="33">
        <v>59.7</v>
      </c>
      <c r="R107" s="33">
        <v>83.25</v>
      </c>
      <c r="S107" s="33">
        <v>13.42</v>
      </c>
      <c r="U107" s="9">
        <v>71.73511400000001</v>
      </c>
      <c r="V107" s="33">
        <v>20.1675</v>
      </c>
      <c r="W107" s="10">
        <v>95.622320000000002</v>
      </c>
      <c r="X107" s="33">
        <v>12.37</v>
      </c>
      <c r="Y107" s="9">
        <v>18.065721</v>
      </c>
      <c r="Z107" s="33">
        <v>34.64978</v>
      </c>
      <c r="AB107" s="33">
        <v>36.299999999999997</v>
      </c>
      <c r="AC107" s="33">
        <v>52.5</v>
      </c>
      <c r="AD107" s="33">
        <v>15</v>
      </c>
      <c r="AF107" s="9">
        <v>29.215802000000004</v>
      </c>
      <c r="AG107" s="9">
        <v>58.124475000000004</v>
      </c>
      <c r="AH107" s="9">
        <v>60.962206999999999</v>
      </c>
      <c r="AI107" s="9">
        <v>69.221131</v>
      </c>
      <c r="AJ107" s="75">
        <v>50.705381000000003</v>
      </c>
      <c r="AK107" s="9">
        <v>47.912985250720055</v>
      </c>
      <c r="AL107" s="9">
        <v>77.366257095725388</v>
      </c>
      <c r="AM107" s="9">
        <v>69.204299220100353</v>
      </c>
      <c r="AN107" s="9">
        <v>84.68224697095711</v>
      </c>
      <c r="AO107" s="75">
        <v>61.571796123720901</v>
      </c>
      <c r="AP107" s="9">
        <v>20.325060000000001</v>
      </c>
      <c r="AQ107" s="9">
        <v>18.344319000000002</v>
      </c>
      <c r="AR107" s="9">
        <v>16.715869000000001</v>
      </c>
      <c r="AS107" s="9">
        <v>18.610334000000002</v>
      </c>
      <c r="AT107" s="9">
        <v>18.250852999999999</v>
      </c>
    </row>
    <row r="108" spans="1:46" x14ac:dyDescent="0.25">
      <c r="A108" s="33">
        <v>5</v>
      </c>
      <c r="B108" s="33">
        <v>1</v>
      </c>
      <c r="C108" s="33">
        <v>1</v>
      </c>
      <c r="D108" s="33">
        <v>27.25</v>
      </c>
      <c r="E108" s="33">
        <v>17.12</v>
      </c>
      <c r="F108" s="33">
        <v>146163</v>
      </c>
      <c r="G108" s="33">
        <f t="shared" si="3"/>
        <v>40.600833333333334</v>
      </c>
      <c r="I108" s="33">
        <v>116</v>
      </c>
      <c r="J108" s="33">
        <v>6.66</v>
      </c>
      <c r="K108" s="33">
        <f t="shared" si="2"/>
        <v>1.5015015015015014</v>
      </c>
      <c r="L108" s="33">
        <v>413</v>
      </c>
      <c r="N108" s="33">
        <v>0.29270000000000002</v>
      </c>
      <c r="O108" s="33">
        <v>0.3237853</v>
      </c>
      <c r="P108" s="33"/>
      <c r="Q108" s="33">
        <v>81.73</v>
      </c>
      <c r="R108" s="33">
        <v>80.17</v>
      </c>
      <c r="S108" s="33">
        <v>32.31</v>
      </c>
      <c r="U108" s="9">
        <v>45.232027000000002</v>
      </c>
      <c r="V108" s="33">
        <v>-44.659239999999997</v>
      </c>
      <c r="W108" s="10">
        <v>56.519649999999999</v>
      </c>
      <c r="X108" s="33">
        <v>-23.65</v>
      </c>
      <c r="Y108" s="9">
        <v>28.706787000000002</v>
      </c>
      <c r="Z108" s="33">
        <v>-11.142060000000001</v>
      </c>
      <c r="AD108" s="33">
        <v>15.4</v>
      </c>
      <c r="AF108" s="9">
        <v>55.832522000000012</v>
      </c>
      <c r="AG108" s="9">
        <v>65.030512999999999</v>
      </c>
      <c r="AH108" s="9">
        <v>70.461466999999999</v>
      </c>
      <c r="AI108" s="9">
        <v>69.062915000000004</v>
      </c>
      <c r="AJ108" s="75">
        <v>69.297370999999998</v>
      </c>
      <c r="AK108" s="9">
        <v>64.435622212032939</v>
      </c>
      <c r="AL108" s="9">
        <v>70.368413298269246</v>
      </c>
      <c r="AM108" s="9">
        <v>75.755638877274905</v>
      </c>
      <c r="AN108" s="9">
        <v>70.307740578564179</v>
      </c>
      <c r="AO108" s="75">
        <v>70.573514626201046</v>
      </c>
      <c r="AP108" s="9">
        <v>30.411048000000001</v>
      </c>
      <c r="AQ108" s="9">
        <v>32.681094999999999</v>
      </c>
      <c r="AR108" s="9">
        <v>32.415450999999997</v>
      </c>
      <c r="AS108" s="9">
        <v>32.846691999999997</v>
      </c>
      <c r="AT108" s="9">
        <v>33.084736000000007</v>
      </c>
    </row>
    <row r="109" spans="1:46" x14ac:dyDescent="0.25">
      <c r="A109" s="33">
        <v>6</v>
      </c>
      <c r="B109" s="33">
        <v>1</v>
      </c>
      <c r="C109" s="33">
        <v>1</v>
      </c>
      <c r="D109" s="33">
        <v>4.38</v>
      </c>
      <c r="E109" s="33">
        <v>24.33</v>
      </c>
      <c r="F109" s="33">
        <v>6421</v>
      </c>
      <c r="G109" s="33">
        <f t="shared" si="3"/>
        <v>1.783611111111111</v>
      </c>
      <c r="P109" s="33"/>
      <c r="U109" s="64" t="s">
        <v>24</v>
      </c>
      <c r="W109" s="5" t="s">
        <v>24</v>
      </c>
      <c r="Y109" s="64" t="s">
        <v>24</v>
      </c>
      <c r="AF109" s="64" t="s">
        <v>24</v>
      </c>
      <c r="AG109" s="64" t="s">
        <v>24</v>
      </c>
      <c r="AH109" s="64" t="s">
        <v>24</v>
      </c>
      <c r="AI109" s="64" t="s">
        <v>24</v>
      </c>
      <c r="AJ109" s="79" t="s">
        <v>24</v>
      </c>
      <c r="AK109" s="64" t="s">
        <v>24</v>
      </c>
      <c r="AL109" s="64" t="s">
        <v>24</v>
      </c>
      <c r="AM109" s="64" t="s">
        <v>24</v>
      </c>
      <c r="AN109" s="64" t="s">
        <v>24</v>
      </c>
      <c r="AO109" s="79" t="s">
        <v>24</v>
      </c>
      <c r="AP109" s="9" t="s">
        <v>24</v>
      </c>
      <c r="AQ109" s="9" t="s">
        <v>24</v>
      </c>
      <c r="AR109" s="9" t="s">
        <v>24</v>
      </c>
      <c r="AS109" s="9" t="s">
        <v>24</v>
      </c>
      <c r="AT109" s="9" t="s">
        <v>24</v>
      </c>
    </row>
    <row r="110" spans="1:46" x14ac:dyDescent="0.25">
      <c r="A110" s="33">
        <v>7</v>
      </c>
      <c r="B110" s="33">
        <v>1</v>
      </c>
      <c r="C110" s="33">
        <v>1</v>
      </c>
      <c r="D110" s="33">
        <v>96</v>
      </c>
      <c r="E110" s="33">
        <v>35.880000000000003</v>
      </c>
      <c r="F110" s="33">
        <v>63286</v>
      </c>
      <c r="G110" s="33">
        <f t="shared" si="3"/>
        <v>17.579444444444444</v>
      </c>
      <c r="I110" s="33">
        <v>218</v>
      </c>
      <c r="J110" s="33">
        <v>5.76</v>
      </c>
      <c r="K110" s="33">
        <f t="shared" si="2"/>
        <v>1.7361111111111112</v>
      </c>
      <c r="L110" s="33">
        <v>504.5</v>
      </c>
      <c r="N110" s="33">
        <v>3.5000000000000003E-2</v>
      </c>
      <c r="O110" s="33">
        <v>0.34545979999999998</v>
      </c>
      <c r="P110" s="33"/>
      <c r="Q110" s="33">
        <v>124.29</v>
      </c>
      <c r="R110" s="33">
        <v>99.47</v>
      </c>
      <c r="S110" s="33">
        <v>23.09</v>
      </c>
      <c r="U110" s="64">
        <v>58.705014000000006</v>
      </c>
      <c r="V110" s="33">
        <v>-52.7637</v>
      </c>
      <c r="W110" s="5">
        <v>84.555319999999995</v>
      </c>
      <c r="X110" s="33">
        <v>-14.91</v>
      </c>
      <c r="Y110" s="64">
        <v>18.080438499999996</v>
      </c>
      <c r="Z110" s="33">
        <v>-21.697700000000001</v>
      </c>
      <c r="AC110" s="33">
        <v>15</v>
      </c>
      <c r="AD110" s="33">
        <v>15</v>
      </c>
      <c r="AF110" s="64">
        <v>88.900767000000002</v>
      </c>
      <c r="AG110" s="64">
        <v>101.52680599999999</v>
      </c>
      <c r="AH110" s="64">
        <v>95.612293999999991</v>
      </c>
      <c r="AI110" s="64">
        <v>100.66599699999999</v>
      </c>
      <c r="AJ110" s="79">
        <v>104.78869400000001</v>
      </c>
      <c r="AK110" s="64">
        <v>95.318293580898867</v>
      </c>
      <c r="AL110" s="64">
        <v>98.691365108148375</v>
      </c>
      <c r="AM110" s="64">
        <v>94.431751163200644</v>
      </c>
      <c r="AN110" s="64">
        <v>95.982785043086352</v>
      </c>
      <c r="AO110" s="79">
        <v>97.289463690701538</v>
      </c>
      <c r="AP110" s="64">
        <v>22.284631000000001</v>
      </c>
      <c r="AQ110" s="64">
        <v>23.417456000000001</v>
      </c>
      <c r="AR110" s="64">
        <v>24.116433000000001</v>
      </c>
      <c r="AS110" s="64">
        <v>23.999363000000002</v>
      </c>
      <c r="AT110" s="64">
        <v>23.754892999999999</v>
      </c>
    </row>
    <row r="111" spans="1:46" x14ac:dyDescent="0.25">
      <c r="A111" s="33">
        <v>8</v>
      </c>
      <c r="B111" s="33">
        <v>1</v>
      </c>
      <c r="C111" s="33">
        <v>1</v>
      </c>
      <c r="D111" s="33">
        <v>38.380000000000003</v>
      </c>
      <c r="E111" s="33">
        <v>31.38</v>
      </c>
      <c r="F111" s="33">
        <v>73695</v>
      </c>
      <c r="G111" s="33">
        <f t="shared" si="3"/>
        <v>20.470833333333335</v>
      </c>
      <c r="P111" s="33"/>
      <c r="U111" s="64" t="s">
        <v>24</v>
      </c>
      <c r="W111" s="5" t="s">
        <v>24</v>
      </c>
      <c r="Y111" s="64" t="s">
        <v>24</v>
      </c>
      <c r="AF111" s="64" t="s">
        <v>24</v>
      </c>
      <c r="AG111" s="64" t="s">
        <v>24</v>
      </c>
      <c r="AH111" s="64" t="s">
        <v>24</v>
      </c>
      <c r="AI111" s="64" t="s">
        <v>24</v>
      </c>
      <c r="AJ111" s="79" t="s">
        <v>24</v>
      </c>
      <c r="AK111" s="64" t="s">
        <v>24</v>
      </c>
      <c r="AL111" s="64" t="s">
        <v>24</v>
      </c>
      <c r="AM111" s="64" t="s">
        <v>24</v>
      </c>
      <c r="AN111" s="64" t="s">
        <v>24</v>
      </c>
      <c r="AO111" s="79" t="s">
        <v>24</v>
      </c>
      <c r="AP111" s="9" t="s">
        <v>24</v>
      </c>
      <c r="AQ111" s="9" t="s">
        <v>24</v>
      </c>
      <c r="AR111" s="9" t="s">
        <v>24</v>
      </c>
      <c r="AS111" s="9" t="s">
        <v>24</v>
      </c>
      <c r="AT111" s="9" t="s">
        <v>24</v>
      </c>
    </row>
    <row r="112" spans="1:46" x14ac:dyDescent="0.25">
      <c r="A112" s="33">
        <v>9</v>
      </c>
      <c r="B112" s="33">
        <v>1</v>
      </c>
      <c r="C112" s="33">
        <v>1</v>
      </c>
      <c r="D112" s="33">
        <v>8.75</v>
      </c>
      <c r="E112" s="33">
        <v>19.940000000000001</v>
      </c>
      <c r="F112" s="33">
        <v>27600</v>
      </c>
      <c r="G112" s="33">
        <f t="shared" si="3"/>
        <v>7.666666666666667</v>
      </c>
      <c r="I112" s="33">
        <v>164</v>
      </c>
      <c r="J112" s="33">
        <v>9.4499999999999993</v>
      </c>
      <c r="K112" s="33">
        <f t="shared" si="2"/>
        <v>1.0582010582010584</v>
      </c>
      <c r="L112" s="33">
        <v>218</v>
      </c>
      <c r="N112" s="33">
        <v>0.2447</v>
      </c>
      <c r="O112" s="33">
        <v>0.2464655</v>
      </c>
      <c r="P112" s="33"/>
      <c r="Q112" s="33">
        <v>58.51</v>
      </c>
      <c r="R112" s="33">
        <v>73.98</v>
      </c>
      <c r="S112" s="33">
        <v>18.63</v>
      </c>
      <c r="U112" s="9">
        <v>39.830029000000003</v>
      </c>
      <c r="V112" s="33">
        <v>-31.926169999999999</v>
      </c>
      <c r="W112" s="10">
        <v>79.540909999999997</v>
      </c>
      <c r="X112" s="33">
        <v>5.56</v>
      </c>
      <c r="Y112" s="9">
        <v>19.123555500000002</v>
      </c>
      <c r="Z112" s="33">
        <v>2.630166</v>
      </c>
      <c r="AC112" s="33">
        <v>35.9</v>
      </c>
      <c r="AD112" s="33">
        <v>15</v>
      </c>
      <c r="AF112" s="64" t="s">
        <v>24</v>
      </c>
      <c r="AG112" s="9">
        <v>43.808655999999999</v>
      </c>
      <c r="AH112" s="9">
        <v>46.191552999999999</v>
      </c>
      <c r="AI112" s="9">
        <v>45.144987999999998</v>
      </c>
      <c r="AJ112" s="75">
        <v>43.034964000000002</v>
      </c>
      <c r="AK112" s="64"/>
      <c r="AL112" s="9">
        <v>60.871865848844521</v>
      </c>
      <c r="AM112" s="9">
        <v>82.850239246482644</v>
      </c>
      <c r="AN112" s="9">
        <v>69.982727083992017</v>
      </c>
      <c r="AO112" s="75">
        <v>46.597051506503448</v>
      </c>
      <c r="AP112" s="64"/>
      <c r="AQ112" s="9">
        <v>20.640835999999997</v>
      </c>
      <c r="AR112" s="9">
        <v>21.114417000000003</v>
      </c>
      <c r="AS112" s="9">
        <v>21.092558999999994</v>
      </c>
      <c r="AT112" s="9">
        <v>19.537028000000003</v>
      </c>
    </row>
    <row r="113" spans="1:46" x14ac:dyDescent="0.25">
      <c r="A113" s="33">
        <v>10</v>
      </c>
      <c r="B113" s="33">
        <v>1</v>
      </c>
      <c r="C113" s="33">
        <v>1</v>
      </c>
      <c r="D113" s="33">
        <v>29.5</v>
      </c>
      <c r="E113" s="33">
        <v>56.88</v>
      </c>
      <c r="F113" s="33">
        <v>8925</v>
      </c>
      <c r="G113" s="33">
        <f t="shared" si="3"/>
        <v>2.4791666666666665</v>
      </c>
      <c r="I113" s="33">
        <v>112</v>
      </c>
      <c r="J113" s="33">
        <v>4.63</v>
      </c>
      <c r="K113" s="33">
        <f t="shared" si="2"/>
        <v>2.159827213822894</v>
      </c>
      <c r="L113" s="33">
        <v>543</v>
      </c>
      <c r="N113" s="33">
        <v>0.1125</v>
      </c>
      <c r="O113" s="33">
        <v>0.40788350000000001</v>
      </c>
      <c r="P113" s="33"/>
      <c r="Q113" s="33">
        <v>115.11</v>
      </c>
      <c r="R113" s="33">
        <v>99.42</v>
      </c>
      <c r="S113" s="33">
        <v>23.8</v>
      </c>
      <c r="U113" s="9">
        <v>46.737954999999999</v>
      </c>
      <c r="V113" s="33">
        <v>-59.395359999999997</v>
      </c>
      <c r="W113" s="10">
        <v>75.223179999999999</v>
      </c>
      <c r="X113" s="33">
        <v>-24.2</v>
      </c>
      <c r="Y113" s="9">
        <v>19.9960375</v>
      </c>
      <c r="Z113" s="33">
        <v>-15.966390000000001</v>
      </c>
      <c r="AC113" s="33">
        <v>15</v>
      </c>
      <c r="AD113" s="33">
        <v>15</v>
      </c>
      <c r="AF113" s="9">
        <v>88.949928999999997</v>
      </c>
      <c r="AG113" s="9">
        <v>106.051211</v>
      </c>
      <c r="AH113" s="9">
        <v>104.66440799999999</v>
      </c>
      <c r="AI113" s="9">
        <v>104.272051</v>
      </c>
      <c r="AJ113" s="75">
        <v>99.161955999999989</v>
      </c>
      <c r="AK113" s="9">
        <v>99.048152964726128</v>
      </c>
      <c r="AL113" s="9">
        <v>98.406939332365496</v>
      </c>
      <c r="AM113" s="9">
        <v>98.274001866007993</v>
      </c>
      <c r="AN113" s="9">
        <v>98.012535378478447</v>
      </c>
      <c r="AO113" s="75">
        <v>95.268748585566883</v>
      </c>
      <c r="AP113" s="9">
        <v>26.025085000000001</v>
      </c>
      <c r="AQ113" s="9">
        <v>23.096170000000001</v>
      </c>
      <c r="AR113" s="9">
        <v>27.015961999999998</v>
      </c>
      <c r="AS113" s="9">
        <v>23.828399000000005</v>
      </c>
      <c r="AT113" s="9">
        <v>22.637161000000003</v>
      </c>
    </row>
    <row r="114" spans="1:46" x14ac:dyDescent="0.25">
      <c r="A114" s="33">
        <v>11</v>
      </c>
      <c r="B114" s="33">
        <v>1</v>
      </c>
      <c r="C114" s="33">
        <v>1</v>
      </c>
      <c r="D114" s="33">
        <v>27.75</v>
      </c>
      <c r="E114" s="33">
        <v>25.76</v>
      </c>
      <c r="F114" s="33">
        <v>29662</v>
      </c>
      <c r="G114" s="33">
        <f t="shared" si="3"/>
        <v>8.2394444444444446</v>
      </c>
      <c r="P114" s="33"/>
      <c r="U114" s="64" t="s">
        <v>24</v>
      </c>
      <c r="W114" s="5" t="s">
        <v>24</v>
      </c>
      <c r="Y114" s="64" t="s">
        <v>24</v>
      </c>
      <c r="AF114" s="64" t="s">
        <v>24</v>
      </c>
      <c r="AG114" s="64" t="s">
        <v>24</v>
      </c>
      <c r="AH114" s="64" t="s">
        <v>24</v>
      </c>
      <c r="AI114" s="64" t="s">
        <v>24</v>
      </c>
      <c r="AJ114" s="79" t="s">
        <v>24</v>
      </c>
      <c r="AK114" s="64" t="s">
        <v>24</v>
      </c>
      <c r="AL114" s="64" t="s">
        <v>24</v>
      </c>
      <c r="AM114" s="64" t="s">
        <v>24</v>
      </c>
      <c r="AN114" s="64" t="s">
        <v>24</v>
      </c>
      <c r="AO114" s="79" t="s">
        <v>24</v>
      </c>
      <c r="AP114" s="9" t="s">
        <v>24</v>
      </c>
      <c r="AQ114" s="9" t="s">
        <v>24</v>
      </c>
      <c r="AR114" s="9" t="s">
        <v>24</v>
      </c>
      <c r="AS114" s="9" t="s">
        <v>24</v>
      </c>
      <c r="AT114" s="9" t="s">
        <v>24</v>
      </c>
    </row>
    <row r="115" spans="1:46" x14ac:dyDescent="0.25">
      <c r="A115" s="33">
        <v>12</v>
      </c>
      <c r="B115" s="33">
        <v>1</v>
      </c>
      <c r="C115" s="33">
        <v>1</v>
      </c>
      <c r="D115" s="33">
        <v>36.5</v>
      </c>
      <c r="E115" s="33">
        <v>45.5</v>
      </c>
      <c r="F115" s="33">
        <v>3186</v>
      </c>
      <c r="G115" s="33">
        <f t="shared" si="3"/>
        <v>0.88500000000000001</v>
      </c>
      <c r="I115" s="33">
        <v>377</v>
      </c>
      <c r="J115" s="33">
        <v>6.25</v>
      </c>
      <c r="K115" s="33">
        <f t="shared" si="2"/>
        <v>1.6</v>
      </c>
      <c r="L115" s="33">
        <v>358</v>
      </c>
      <c r="N115" s="33">
        <v>0.1024</v>
      </c>
      <c r="O115" s="33">
        <v>0.24786259999999999</v>
      </c>
      <c r="P115" s="33"/>
      <c r="Q115" s="33">
        <v>107.98</v>
      </c>
      <c r="R115" s="33">
        <v>95.28</v>
      </c>
      <c r="S115" s="33">
        <v>32.549999999999997</v>
      </c>
      <c r="U115" s="9">
        <v>45.982570000000003</v>
      </c>
      <c r="V115" s="33">
        <v>-57.418039999999998</v>
      </c>
      <c r="W115" s="10">
        <v>64.442989999999995</v>
      </c>
      <c r="X115" s="33">
        <v>-30.84</v>
      </c>
      <c r="Y115" s="9">
        <v>27.959479999999999</v>
      </c>
      <c r="Z115" s="33">
        <v>-14.101380000000001</v>
      </c>
      <c r="AC115" s="33">
        <v>116.9</v>
      </c>
      <c r="AF115" s="9">
        <v>81.380416999999994</v>
      </c>
      <c r="AG115" s="9">
        <v>79.122495999999998</v>
      </c>
      <c r="AH115" s="9">
        <v>81.903351000000001</v>
      </c>
      <c r="AI115" s="9">
        <v>85.053514000000007</v>
      </c>
      <c r="AJ115" s="75">
        <v>90.767330000000001</v>
      </c>
      <c r="AK115" s="9">
        <v>84.063364692542052</v>
      </c>
      <c r="AL115" s="9">
        <v>87.577189194079523</v>
      </c>
      <c r="AM115" s="9">
        <v>88.167249683926357</v>
      </c>
      <c r="AN115" s="9">
        <v>87.678980676126358</v>
      </c>
      <c r="AO115" s="75">
        <v>91.005917567276555</v>
      </c>
      <c r="AP115" s="9">
        <v>30.356527000000003</v>
      </c>
      <c r="AQ115" s="9">
        <v>30.086950999999999</v>
      </c>
      <c r="AR115" s="9">
        <v>30.232666999999999</v>
      </c>
      <c r="AS115" s="9">
        <v>30.276383000000003</v>
      </c>
      <c r="AT115" s="9">
        <v>30.782750999999998</v>
      </c>
    </row>
    <row r="116" spans="1:46" x14ac:dyDescent="0.25">
      <c r="A116" s="33">
        <v>13</v>
      </c>
      <c r="B116" s="33">
        <v>1</v>
      </c>
      <c r="C116" s="33">
        <v>1</v>
      </c>
      <c r="D116" s="33">
        <v>14.19</v>
      </c>
      <c r="E116" s="33">
        <v>26.12</v>
      </c>
      <c r="F116" s="33">
        <v>163422</v>
      </c>
      <c r="G116" s="33">
        <f t="shared" si="3"/>
        <v>45.394999999999996</v>
      </c>
      <c r="I116" s="33">
        <v>248</v>
      </c>
      <c r="J116" s="33">
        <v>5.19</v>
      </c>
      <c r="K116" s="33">
        <f t="shared" si="2"/>
        <v>1.9267822736030826</v>
      </c>
      <c r="L116" s="33">
        <v>580</v>
      </c>
      <c r="N116" s="33">
        <v>0.14860000000000001</v>
      </c>
      <c r="O116" s="33">
        <v>0.24217949999999999</v>
      </c>
      <c r="P116" s="33"/>
      <c r="Q116" s="33">
        <v>113.88</v>
      </c>
      <c r="R116" s="33">
        <v>100</v>
      </c>
      <c r="S116" s="33">
        <v>23.85</v>
      </c>
      <c r="U116" s="9">
        <v>58.817583000000006</v>
      </c>
      <c r="V116" s="33">
        <v>-48.349139999999998</v>
      </c>
      <c r="W116" s="36">
        <v>76.53877</v>
      </c>
      <c r="X116" s="33">
        <v>-23.46</v>
      </c>
      <c r="Y116" s="9">
        <v>24.990351999999998</v>
      </c>
      <c r="Z116" s="33">
        <v>4.7798740000000004</v>
      </c>
      <c r="AD116" s="33">
        <v>15</v>
      </c>
      <c r="AF116" s="1">
        <v>63.193477999999999</v>
      </c>
      <c r="AG116" s="1">
        <v>78.365170000000006</v>
      </c>
      <c r="AH116" s="1">
        <v>84.471339</v>
      </c>
      <c r="AI116" s="1">
        <v>81.271291999999988</v>
      </c>
      <c r="AJ116" s="80">
        <v>95.025190000000009</v>
      </c>
      <c r="AK116" s="1">
        <v>73.165009275029064</v>
      </c>
      <c r="AL116" s="1">
        <v>84.69387554429558</v>
      </c>
      <c r="AM116" s="1">
        <v>88.906030161882882</v>
      </c>
      <c r="AN116" s="1">
        <v>86.384286708547194</v>
      </c>
      <c r="AO116" s="80">
        <v>94.073178032232477</v>
      </c>
      <c r="AP116" s="1">
        <v>26.576197000000001</v>
      </c>
      <c r="AQ116" s="1">
        <v>26.950198999999998</v>
      </c>
      <c r="AR116" s="1">
        <v>26.143526999999999</v>
      </c>
      <c r="AS116" s="1">
        <v>25.017852000000005</v>
      </c>
      <c r="AT116" s="1">
        <v>24.251512999999999</v>
      </c>
    </row>
    <row r="117" spans="1:46" x14ac:dyDescent="0.25">
      <c r="A117" s="33">
        <v>14</v>
      </c>
      <c r="B117" s="33">
        <v>1</v>
      </c>
      <c r="C117" s="33">
        <v>1</v>
      </c>
      <c r="D117" s="33">
        <v>14.69</v>
      </c>
      <c r="E117" s="33">
        <v>16.559999999999999</v>
      </c>
      <c r="F117" s="33">
        <v>120</v>
      </c>
      <c r="G117" s="33">
        <f t="shared" si="3"/>
        <v>3.3333333333333333E-2</v>
      </c>
      <c r="I117" s="33">
        <v>493</v>
      </c>
      <c r="J117" s="33">
        <v>5.22</v>
      </c>
      <c r="K117" s="33">
        <f t="shared" si="2"/>
        <v>1.9157088122605366</v>
      </c>
      <c r="L117" s="33">
        <v>321</v>
      </c>
      <c r="N117" s="33">
        <v>0.129</v>
      </c>
      <c r="O117" s="33">
        <v>0.30512470000000003</v>
      </c>
      <c r="P117" s="33"/>
      <c r="Q117" s="33">
        <v>69.91</v>
      </c>
      <c r="R117" s="33">
        <v>84.94</v>
      </c>
      <c r="S117" s="33">
        <v>21.18</v>
      </c>
      <c r="U117" s="9">
        <v>39.532133000000002</v>
      </c>
      <c r="V117" s="33">
        <v>-43.455869999999997</v>
      </c>
      <c r="W117" s="36">
        <v>75.395430000000005</v>
      </c>
      <c r="X117" s="33">
        <v>-9.5399999999999991</v>
      </c>
      <c r="Y117" s="9">
        <v>18.6554395</v>
      </c>
      <c r="Z117" s="33">
        <v>-11.898020000000001</v>
      </c>
      <c r="AB117" s="33">
        <v>40.5</v>
      </c>
      <c r="AC117" s="33">
        <v>15</v>
      </c>
      <c r="AD117" s="33">
        <v>15</v>
      </c>
      <c r="AF117" s="64" t="s">
        <v>24</v>
      </c>
      <c r="AG117" s="1">
        <v>62.916368000000006</v>
      </c>
      <c r="AH117" s="1">
        <v>75.923455000000004</v>
      </c>
      <c r="AI117" s="1">
        <v>88.733440000000002</v>
      </c>
      <c r="AJ117" s="80">
        <v>84.269936000000001</v>
      </c>
      <c r="AK117" s="64" t="s">
        <v>24</v>
      </c>
      <c r="AL117" s="1">
        <v>83.725402686650298</v>
      </c>
      <c r="AM117" s="1">
        <v>84.021492389373591</v>
      </c>
      <c r="AN117" s="1">
        <v>91.447083577633677</v>
      </c>
      <c r="AO117" s="80">
        <v>83.633999957610058</v>
      </c>
      <c r="AP117" s="64" t="s">
        <v>24</v>
      </c>
      <c r="AQ117" s="1">
        <v>24.622557</v>
      </c>
      <c r="AR117" s="1">
        <v>25.762794</v>
      </c>
      <c r="AS117" s="1">
        <v>25.300142000000001</v>
      </c>
      <c r="AT117" s="1">
        <v>25.241855000000001</v>
      </c>
    </row>
    <row r="118" spans="1:46" x14ac:dyDescent="0.25">
      <c r="A118" s="33">
        <v>15</v>
      </c>
      <c r="B118" s="33">
        <v>1</v>
      </c>
      <c r="C118" s="33">
        <v>1</v>
      </c>
      <c r="D118" s="33">
        <v>37.380000000000003</v>
      </c>
      <c r="E118" s="33">
        <v>20.25</v>
      </c>
      <c r="F118" s="33">
        <v>187681</v>
      </c>
      <c r="G118" s="33">
        <f t="shared" si="3"/>
        <v>52.133611111111115</v>
      </c>
      <c r="I118" s="33">
        <v>203</v>
      </c>
      <c r="J118" s="33">
        <v>12.05</v>
      </c>
      <c r="K118" s="33">
        <f t="shared" si="2"/>
        <v>0.82987551867219911</v>
      </c>
      <c r="L118" s="33">
        <v>232</v>
      </c>
      <c r="N118" s="33">
        <v>0.21540000000000001</v>
      </c>
      <c r="O118" s="33">
        <v>0.2387388</v>
      </c>
      <c r="P118" s="33"/>
      <c r="Q118" s="33">
        <v>32.74</v>
      </c>
      <c r="R118" s="33">
        <v>28.39</v>
      </c>
      <c r="S118" s="33">
        <v>17.649999999999999</v>
      </c>
      <c r="U118" s="9">
        <v>37.492800000000003</v>
      </c>
      <c r="V118" s="33">
        <v>14.50825</v>
      </c>
      <c r="W118" s="36">
        <v>43.862099999999998</v>
      </c>
      <c r="X118" s="33">
        <v>15.47</v>
      </c>
      <c r="Y118" s="27">
        <v>21.438118500000002</v>
      </c>
      <c r="Z118" s="33">
        <v>21.473089999999999</v>
      </c>
      <c r="AB118" s="33">
        <v>15</v>
      </c>
      <c r="AC118" s="33">
        <v>15</v>
      </c>
      <c r="AD118" s="33">
        <v>15</v>
      </c>
      <c r="AF118" s="27">
        <v>38.124784999999996</v>
      </c>
      <c r="AG118" s="27">
        <v>38.795036000000003</v>
      </c>
      <c r="AH118" s="27">
        <v>27.806466</v>
      </c>
      <c r="AI118" s="27">
        <v>32.445735999999997</v>
      </c>
      <c r="AJ118" s="82">
        <v>20.598032000000003</v>
      </c>
      <c r="AK118" s="27">
        <v>38.266756443446006</v>
      </c>
      <c r="AL118" s="27">
        <v>29.927198789802524</v>
      </c>
      <c r="AM118" s="27">
        <v>16.43028130066515</v>
      </c>
      <c r="AN118" s="27">
        <v>19.527220522359745</v>
      </c>
      <c r="AO118" s="82">
        <v>12.882424059162133</v>
      </c>
      <c r="AP118" s="27">
        <v>23.164118999999999</v>
      </c>
      <c r="AQ118" s="27">
        <v>23.130109999999995</v>
      </c>
      <c r="AR118" s="27">
        <v>22.279862000000005</v>
      </c>
      <c r="AS118" s="27">
        <v>23.344372000000003</v>
      </c>
      <c r="AT118" s="27">
        <v>24.789791000000005</v>
      </c>
    </row>
    <row r="119" spans="1:46" x14ac:dyDescent="0.25">
      <c r="A119" s="33">
        <v>16</v>
      </c>
      <c r="B119" s="33">
        <v>1</v>
      </c>
      <c r="C119" s="33">
        <v>1</v>
      </c>
      <c r="D119" s="33">
        <v>25.94</v>
      </c>
      <c r="E119" s="33">
        <v>36.380000000000003</v>
      </c>
      <c r="F119" s="33">
        <v>7744</v>
      </c>
      <c r="G119" s="33">
        <f t="shared" si="3"/>
        <v>2.1511111111111112</v>
      </c>
      <c r="I119" s="33">
        <v>145</v>
      </c>
      <c r="J119" s="33">
        <v>7.63</v>
      </c>
      <c r="K119" s="33">
        <f t="shared" si="2"/>
        <v>1.3106159895150722</v>
      </c>
      <c r="L119" s="33">
        <v>357</v>
      </c>
      <c r="N119" s="33">
        <v>0.21740000000000001</v>
      </c>
      <c r="O119" s="33">
        <v>0.26076969999999999</v>
      </c>
      <c r="P119" s="33"/>
      <c r="Q119" s="33">
        <v>110.06</v>
      </c>
      <c r="R119" s="33">
        <v>76.78</v>
      </c>
      <c r="S119" s="33">
        <v>34.340000000000003</v>
      </c>
      <c r="U119" s="9">
        <v>41.92666100000001</v>
      </c>
      <c r="V119" s="33">
        <v>-61.9026</v>
      </c>
      <c r="W119" s="36">
        <v>35.627180000000003</v>
      </c>
      <c r="X119" s="33">
        <v>-41.15</v>
      </c>
      <c r="Y119" s="9">
        <v>32.966512000000002</v>
      </c>
      <c r="Z119" s="33">
        <v>-3.9895160000000001</v>
      </c>
      <c r="AD119" s="33">
        <v>15</v>
      </c>
      <c r="AF119" s="1">
        <v>80.930740999999998</v>
      </c>
      <c r="AG119" s="1">
        <v>85.284642000000005</v>
      </c>
      <c r="AH119" s="1">
        <v>85.644359999999992</v>
      </c>
      <c r="AI119" s="1">
        <v>70.426702000000006</v>
      </c>
      <c r="AJ119" s="80">
        <v>79.738574</v>
      </c>
      <c r="AK119" s="1">
        <v>65.920155704267245</v>
      </c>
      <c r="AL119" s="1">
        <v>67.160414691789143</v>
      </c>
      <c r="AM119" s="1">
        <v>67.884634156753592</v>
      </c>
      <c r="AN119" s="1">
        <v>58.442373679745153</v>
      </c>
      <c r="AO119" s="80">
        <v>59.012372594666672</v>
      </c>
      <c r="AP119" s="1">
        <v>34.889730999999998</v>
      </c>
      <c r="AQ119" s="1">
        <v>35.931553000000008</v>
      </c>
      <c r="AR119" s="1">
        <v>36.777090000000001</v>
      </c>
      <c r="AS119" s="1">
        <v>36.059894</v>
      </c>
      <c r="AT119" s="1">
        <v>35.391767999999999</v>
      </c>
    </row>
    <row r="120" spans="1:46" x14ac:dyDescent="0.25">
      <c r="A120" s="33">
        <v>17</v>
      </c>
      <c r="B120" s="33">
        <v>1</v>
      </c>
      <c r="C120" s="33">
        <v>1</v>
      </c>
      <c r="D120" s="33">
        <v>44.88</v>
      </c>
      <c r="E120" s="33">
        <v>24.95</v>
      </c>
      <c r="F120" s="33">
        <v>36991</v>
      </c>
      <c r="G120" s="33">
        <f t="shared" si="3"/>
        <v>10.275277777777777</v>
      </c>
      <c r="P120" s="33"/>
      <c r="U120" s="64" t="s">
        <v>24</v>
      </c>
      <c r="W120" s="5" t="s">
        <v>24</v>
      </c>
      <c r="Y120" s="64" t="s">
        <v>24</v>
      </c>
      <c r="AF120" s="64" t="s">
        <v>24</v>
      </c>
      <c r="AG120" s="64" t="s">
        <v>24</v>
      </c>
      <c r="AH120" s="64" t="s">
        <v>24</v>
      </c>
      <c r="AI120" s="64" t="s">
        <v>24</v>
      </c>
      <c r="AJ120" s="79" t="s">
        <v>24</v>
      </c>
      <c r="AK120" s="64" t="s">
        <v>24</v>
      </c>
      <c r="AL120" s="64" t="s">
        <v>24</v>
      </c>
      <c r="AM120" s="64" t="s">
        <v>24</v>
      </c>
      <c r="AN120" s="64" t="s">
        <v>24</v>
      </c>
      <c r="AO120" s="79" t="s">
        <v>24</v>
      </c>
      <c r="AP120" s="9" t="s">
        <v>24</v>
      </c>
      <c r="AQ120" s="9" t="s">
        <v>24</v>
      </c>
      <c r="AR120" s="9" t="s">
        <v>24</v>
      </c>
      <c r="AS120" s="9" t="s">
        <v>24</v>
      </c>
      <c r="AT120" s="9" t="s">
        <v>24</v>
      </c>
    </row>
    <row r="121" spans="1:46" x14ac:dyDescent="0.25">
      <c r="A121" s="33">
        <v>18</v>
      </c>
      <c r="B121" s="33">
        <v>1</v>
      </c>
      <c r="C121" s="33">
        <v>1</v>
      </c>
      <c r="E121" s="35"/>
      <c r="P121" s="33"/>
      <c r="U121" s="64" t="s">
        <v>24</v>
      </c>
      <c r="W121" s="5" t="s">
        <v>24</v>
      </c>
      <c r="Y121" s="64" t="s">
        <v>24</v>
      </c>
      <c r="AF121" s="64" t="s">
        <v>24</v>
      </c>
      <c r="AG121" s="64" t="s">
        <v>24</v>
      </c>
      <c r="AH121" s="64" t="s">
        <v>24</v>
      </c>
      <c r="AI121" s="64" t="s">
        <v>24</v>
      </c>
      <c r="AJ121" s="79" t="s">
        <v>24</v>
      </c>
      <c r="AK121" s="64" t="s">
        <v>24</v>
      </c>
      <c r="AL121" s="64" t="s">
        <v>24</v>
      </c>
      <c r="AM121" s="64" t="s">
        <v>24</v>
      </c>
      <c r="AN121" s="64" t="s">
        <v>24</v>
      </c>
      <c r="AO121" s="79" t="s">
        <v>24</v>
      </c>
      <c r="AP121" s="9" t="s">
        <v>24</v>
      </c>
      <c r="AQ121" s="9" t="s">
        <v>24</v>
      </c>
      <c r="AR121" s="9" t="s">
        <v>24</v>
      </c>
      <c r="AS121" s="9" t="s">
        <v>24</v>
      </c>
      <c r="AT121" s="9" t="s">
        <v>24</v>
      </c>
    </row>
    <row r="122" spans="1:46" x14ac:dyDescent="0.25">
      <c r="A122" s="33">
        <v>19</v>
      </c>
      <c r="B122" s="33">
        <v>1</v>
      </c>
      <c r="C122" s="33">
        <v>1</v>
      </c>
      <c r="D122" s="33">
        <v>18.75</v>
      </c>
      <c r="E122" s="33">
        <v>40.119999999999997</v>
      </c>
      <c r="F122" s="33">
        <v>139786</v>
      </c>
      <c r="G122" s="33">
        <f t="shared" si="3"/>
        <v>38.829444444444448</v>
      </c>
      <c r="I122" s="33">
        <v>357</v>
      </c>
      <c r="J122" s="33">
        <v>5.97</v>
      </c>
      <c r="K122" s="33">
        <f t="shared" si="2"/>
        <v>1.6750418760469012</v>
      </c>
      <c r="L122" s="33">
        <v>357</v>
      </c>
      <c r="N122" s="33">
        <v>5.3100000000000001E-2</v>
      </c>
      <c r="O122" s="33">
        <v>0.29395589999999999</v>
      </c>
      <c r="P122" s="33"/>
      <c r="Q122" s="33">
        <v>101.84</v>
      </c>
      <c r="R122" s="33">
        <v>98.12</v>
      </c>
      <c r="S122" s="33">
        <v>24.4</v>
      </c>
      <c r="U122" s="67">
        <v>52.062438</v>
      </c>
      <c r="V122" s="33">
        <v>-48.880600000000001</v>
      </c>
      <c r="W122" s="36">
        <v>65.114850000000004</v>
      </c>
      <c r="X122" s="33">
        <v>-33.01</v>
      </c>
      <c r="Y122" s="9">
        <v>19.562752</v>
      </c>
      <c r="Z122" s="33">
        <v>-19.836069999999999</v>
      </c>
      <c r="AB122" s="33">
        <v>71.599999999999994</v>
      </c>
      <c r="AC122" s="33">
        <v>15</v>
      </c>
      <c r="AF122" s="1">
        <v>89.568201000000002</v>
      </c>
      <c r="AG122" s="1">
        <v>90.467006999999995</v>
      </c>
      <c r="AH122" s="1">
        <v>94.491702000000004</v>
      </c>
      <c r="AI122" s="1">
        <v>99.846299000000002</v>
      </c>
      <c r="AJ122" s="80">
        <v>101.55741500000001</v>
      </c>
      <c r="AK122" s="1">
        <v>96.280791132643827</v>
      </c>
      <c r="AL122" s="1">
        <v>97.410953122827607</v>
      </c>
      <c r="AM122" s="1">
        <v>97.057054870146303</v>
      </c>
      <c r="AN122" s="1">
        <v>96.801241537162142</v>
      </c>
      <c r="AO122" s="80">
        <v>98.228858610742748</v>
      </c>
      <c r="AP122" s="1">
        <v>21.385945999999997</v>
      </c>
      <c r="AQ122" s="1">
        <v>21.943750999999999</v>
      </c>
      <c r="AR122" s="1">
        <v>22.931959999999997</v>
      </c>
      <c r="AS122" s="1">
        <v>22.174447000000001</v>
      </c>
      <c r="AT122" s="1">
        <v>22.356939000000001</v>
      </c>
    </row>
    <row r="123" spans="1:46" x14ac:dyDescent="0.25">
      <c r="A123" s="33">
        <v>20</v>
      </c>
      <c r="B123" s="33">
        <v>1</v>
      </c>
      <c r="C123" s="33">
        <v>1</v>
      </c>
      <c r="D123" s="33">
        <v>15.44</v>
      </c>
      <c r="E123" s="33">
        <v>10.25</v>
      </c>
      <c r="F123" s="33">
        <v>11550</v>
      </c>
      <c r="G123" s="33">
        <f t="shared" si="3"/>
        <v>3.2083333333333335</v>
      </c>
      <c r="I123" s="33">
        <v>394</v>
      </c>
      <c r="J123" s="33">
        <v>8.52</v>
      </c>
      <c r="K123" s="33">
        <f t="shared" si="2"/>
        <v>1.1737089201877935</v>
      </c>
      <c r="L123" s="33">
        <v>285</v>
      </c>
      <c r="N123" s="33">
        <v>0.2414</v>
      </c>
      <c r="O123" s="33">
        <v>0.42020819999999998</v>
      </c>
      <c r="P123" s="33"/>
      <c r="Q123" s="33">
        <v>156.36000000000001</v>
      </c>
      <c r="R123" s="33">
        <v>99.8</v>
      </c>
      <c r="S123" s="33">
        <v>32.46</v>
      </c>
      <c r="U123" s="9">
        <v>90.194127000000009</v>
      </c>
      <c r="V123" s="33">
        <v>-42.319009999999999</v>
      </c>
      <c r="W123" s="36">
        <v>96.637349999999998</v>
      </c>
      <c r="X123" s="33">
        <v>-3.16</v>
      </c>
      <c r="Y123" s="9">
        <v>30.923712999999999</v>
      </c>
      <c r="Z123" s="33">
        <v>-4.7443010000000001</v>
      </c>
      <c r="AC123" s="33">
        <v>15</v>
      </c>
      <c r="AD123" s="33">
        <v>15</v>
      </c>
      <c r="AF123" s="1">
        <v>123.43496499999999</v>
      </c>
      <c r="AG123" s="1">
        <v>133.87444499999998</v>
      </c>
      <c r="AH123" s="1">
        <v>138.30864199999999</v>
      </c>
      <c r="AI123" s="1">
        <v>135.862888</v>
      </c>
      <c r="AJ123" s="80">
        <v>138.62014299999998</v>
      </c>
      <c r="AK123" s="1">
        <v>99.461602661637301</v>
      </c>
      <c r="AL123" s="1">
        <v>99.588521147471738</v>
      </c>
      <c r="AM123" s="1">
        <v>98.810119638521726</v>
      </c>
      <c r="AN123" s="1">
        <v>98.460329274654839</v>
      </c>
      <c r="AO123" s="80">
        <v>99.212675844869594</v>
      </c>
      <c r="AP123" s="1">
        <v>33.895227000000006</v>
      </c>
      <c r="AQ123" s="1">
        <v>33.471708000000007</v>
      </c>
      <c r="AR123" s="1">
        <v>34.435815000000005</v>
      </c>
      <c r="AS123" s="1">
        <v>35.110689000000008</v>
      </c>
      <c r="AT123" s="1">
        <v>34.986733000000001</v>
      </c>
    </row>
    <row r="124" spans="1:46" x14ac:dyDescent="0.25">
      <c r="A124" s="33">
        <v>21</v>
      </c>
      <c r="B124" s="33">
        <v>1</v>
      </c>
      <c r="C124" s="33">
        <v>1</v>
      </c>
      <c r="D124" s="33">
        <v>34.25</v>
      </c>
      <c r="E124" s="33">
        <v>28.03</v>
      </c>
      <c r="F124" s="33">
        <v>922</v>
      </c>
      <c r="G124" s="33">
        <f t="shared" si="3"/>
        <v>0.25611111111111112</v>
      </c>
      <c r="P124" s="33"/>
      <c r="U124" s="64" t="s">
        <v>24</v>
      </c>
      <c r="W124" s="5" t="s">
        <v>24</v>
      </c>
      <c r="Y124" s="64" t="s">
        <v>24</v>
      </c>
      <c r="AF124" s="64" t="s">
        <v>24</v>
      </c>
      <c r="AG124" s="64" t="s">
        <v>24</v>
      </c>
      <c r="AH124" s="64" t="s">
        <v>24</v>
      </c>
      <c r="AI124" s="64" t="s">
        <v>24</v>
      </c>
      <c r="AJ124" s="79" t="s">
        <v>24</v>
      </c>
      <c r="AK124" s="64" t="s">
        <v>24</v>
      </c>
      <c r="AL124" s="64" t="s">
        <v>24</v>
      </c>
      <c r="AM124" s="64" t="s">
        <v>24</v>
      </c>
      <c r="AN124" s="64" t="s">
        <v>24</v>
      </c>
      <c r="AO124" s="79" t="s">
        <v>24</v>
      </c>
      <c r="AP124" s="9" t="s">
        <v>24</v>
      </c>
      <c r="AQ124" s="9" t="s">
        <v>24</v>
      </c>
      <c r="AR124" s="9" t="s">
        <v>24</v>
      </c>
      <c r="AS124" s="9" t="s">
        <v>24</v>
      </c>
      <c r="AT124" s="9" t="s">
        <v>24</v>
      </c>
    </row>
    <row r="125" spans="1:46" x14ac:dyDescent="0.25">
      <c r="A125" s="33">
        <v>22</v>
      </c>
      <c r="B125" s="33">
        <v>1</v>
      </c>
      <c r="C125" s="33">
        <v>1</v>
      </c>
      <c r="D125" s="33">
        <v>34.880000000000003</v>
      </c>
      <c r="E125" s="33">
        <v>25.12</v>
      </c>
      <c r="F125" s="33">
        <v>0</v>
      </c>
      <c r="G125" s="33">
        <f t="shared" si="3"/>
        <v>0</v>
      </c>
      <c r="I125" s="33">
        <v>76</v>
      </c>
      <c r="J125" s="33">
        <v>5.46</v>
      </c>
      <c r="K125" s="33">
        <f t="shared" si="2"/>
        <v>1.8315018315018314</v>
      </c>
      <c r="L125" s="33">
        <v>551</v>
      </c>
      <c r="N125" s="33">
        <v>0.28470000000000001</v>
      </c>
      <c r="O125" s="33">
        <v>0.368446</v>
      </c>
      <c r="P125" s="33"/>
      <c r="Q125" s="33">
        <v>122.16</v>
      </c>
      <c r="R125" s="33">
        <v>98.38</v>
      </c>
      <c r="S125" s="33">
        <v>22.43</v>
      </c>
      <c r="U125" s="9">
        <v>57.806145999999998</v>
      </c>
      <c r="V125" s="33">
        <v>-52.676819999999999</v>
      </c>
      <c r="W125" s="36">
        <v>76.799610000000001</v>
      </c>
      <c r="X125" s="33">
        <v>-21.58</v>
      </c>
      <c r="Y125" s="9">
        <v>19.637978499999999</v>
      </c>
      <c r="Z125" s="33">
        <v>-12.438700000000001</v>
      </c>
      <c r="AD125" s="33">
        <v>15</v>
      </c>
      <c r="AF125" s="1">
        <v>82.876732000000004</v>
      </c>
      <c r="AG125" s="1">
        <v>74.449453000000005</v>
      </c>
      <c r="AH125" s="1">
        <v>83.97454900000001</v>
      </c>
      <c r="AI125" s="1">
        <v>99.86541600000001</v>
      </c>
      <c r="AJ125" s="80">
        <v>101.59884699999999</v>
      </c>
      <c r="AK125" s="1">
        <v>86.617027123010374</v>
      </c>
      <c r="AL125" s="1">
        <v>76.621625782474823</v>
      </c>
      <c r="AM125" s="1">
        <v>81.22645587515504</v>
      </c>
      <c r="AN125" s="1">
        <v>88.338168482128225</v>
      </c>
      <c r="AO125" s="80">
        <v>86.770400741277768</v>
      </c>
      <c r="AP125" s="1">
        <v>21.802779000000001</v>
      </c>
      <c r="AQ125" s="1">
        <v>22.636989</v>
      </c>
      <c r="AR125" s="1">
        <v>22.036814</v>
      </c>
      <c r="AS125" s="1">
        <v>21.55742</v>
      </c>
      <c r="AT125" s="1">
        <v>20.828900000000001</v>
      </c>
    </row>
    <row r="126" spans="1:46" x14ac:dyDescent="0.25">
      <c r="A126" s="33">
        <v>23</v>
      </c>
      <c r="B126" s="33">
        <v>1</v>
      </c>
      <c r="C126" s="33">
        <v>1</v>
      </c>
      <c r="D126" s="33">
        <v>13.62</v>
      </c>
      <c r="E126" s="33">
        <v>32.44</v>
      </c>
      <c r="F126" s="33">
        <v>134214</v>
      </c>
      <c r="G126" s="33">
        <f t="shared" si="3"/>
        <v>37.281666666666666</v>
      </c>
      <c r="I126" s="33">
        <v>319</v>
      </c>
      <c r="J126" s="33">
        <v>9.33</v>
      </c>
      <c r="K126" s="33">
        <f t="shared" si="2"/>
        <v>1.0718113612004287</v>
      </c>
      <c r="L126" s="33">
        <v>225.5</v>
      </c>
      <c r="N126" s="33">
        <v>0.2019</v>
      </c>
      <c r="O126" s="33">
        <v>0.55572650000000001</v>
      </c>
      <c r="P126" s="33"/>
      <c r="Q126" s="33">
        <v>63.31</v>
      </c>
      <c r="R126" s="33">
        <v>55.87</v>
      </c>
      <c r="S126" s="33">
        <v>23.03</v>
      </c>
      <c r="U126" s="9">
        <v>44.942380999999997</v>
      </c>
      <c r="V126" s="33">
        <v>-29.01595</v>
      </c>
      <c r="W126" s="36">
        <v>21.145219999999998</v>
      </c>
      <c r="X126" s="33">
        <v>-34.72</v>
      </c>
      <c r="Y126" s="9">
        <v>24.211484500000005</v>
      </c>
      <c r="Z126" s="33">
        <v>5.1237519999999996</v>
      </c>
      <c r="AD126" s="33">
        <v>15</v>
      </c>
      <c r="AF126" s="1">
        <v>40.88682</v>
      </c>
      <c r="AG126" s="1">
        <v>42.092552999999995</v>
      </c>
      <c r="AH126" s="1">
        <v>51.672170999999999</v>
      </c>
      <c r="AI126" s="1">
        <v>48.836723000000006</v>
      </c>
      <c r="AJ126" s="80">
        <v>58.992891</v>
      </c>
      <c r="AK126" s="1">
        <v>32.018792178378504</v>
      </c>
      <c r="AL126" s="1">
        <v>31.172356450159768</v>
      </c>
      <c r="AM126" s="1">
        <v>43.107376215943241</v>
      </c>
      <c r="AN126" s="1">
        <v>36.880448629750219</v>
      </c>
      <c r="AO126" s="80">
        <v>36.915106201026724</v>
      </c>
      <c r="AP126" s="1">
        <v>25.032968</v>
      </c>
      <c r="AQ126" s="1">
        <v>24.958126</v>
      </c>
      <c r="AR126" s="1">
        <v>25.025840000000002</v>
      </c>
      <c r="AS126" s="1">
        <v>24.950997999999998</v>
      </c>
      <c r="AT126" s="1">
        <v>25.439255000000003</v>
      </c>
    </row>
    <row r="127" spans="1:46" x14ac:dyDescent="0.25">
      <c r="A127" s="33">
        <v>24</v>
      </c>
      <c r="B127" s="33">
        <v>1</v>
      </c>
      <c r="C127" s="33">
        <v>1</v>
      </c>
      <c r="D127" s="33">
        <v>23.62</v>
      </c>
      <c r="E127" s="33">
        <v>41.88</v>
      </c>
      <c r="F127" s="33">
        <v>170340</v>
      </c>
      <c r="G127" s="33">
        <f t="shared" si="3"/>
        <v>47.31666666666667</v>
      </c>
      <c r="I127" s="33">
        <v>302</v>
      </c>
      <c r="J127" s="33">
        <v>7.03</v>
      </c>
      <c r="K127" s="33">
        <f t="shared" si="2"/>
        <v>1.4224751066856329</v>
      </c>
      <c r="L127" s="33">
        <v>366</v>
      </c>
      <c r="N127" s="33">
        <v>0.16500000000000001</v>
      </c>
      <c r="O127" s="33">
        <v>0.59055420000000003</v>
      </c>
      <c r="P127" s="33"/>
      <c r="Q127" s="33">
        <v>28.3</v>
      </c>
      <c r="R127" s="33">
        <v>38.799999999999997</v>
      </c>
      <c r="S127" s="33">
        <v>16.61</v>
      </c>
      <c r="U127" s="9">
        <v>22.363330999999999</v>
      </c>
      <c r="V127" s="33">
        <v>-20.9894</v>
      </c>
      <c r="W127" s="10">
        <v>39.226959999999998</v>
      </c>
      <c r="X127" s="33">
        <v>0.43</v>
      </c>
      <c r="Y127" s="9">
        <v>16.797977500000002</v>
      </c>
      <c r="Z127" s="33">
        <v>1.1438889999999999</v>
      </c>
      <c r="AC127" s="33">
        <v>15</v>
      </c>
      <c r="AD127" s="33">
        <v>15</v>
      </c>
      <c r="AF127" s="9">
        <v>20.103929000000001</v>
      </c>
      <c r="AG127" s="9">
        <v>22.194472999999999</v>
      </c>
      <c r="AH127" s="9">
        <v>18.863621000000002</v>
      </c>
      <c r="AI127" s="9">
        <v>22.313889000000003</v>
      </c>
      <c r="AJ127" s="75">
        <v>20.234520999999997</v>
      </c>
      <c r="AK127" s="9">
        <v>39.000002027755286</v>
      </c>
      <c r="AL127" s="9">
        <v>27.065648038473324</v>
      </c>
      <c r="AM127" s="9">
        <v>20.312170353085325</v>
      </c>
      <c r="AN127" s="9">
        <v>16.359402374832722</v>
      </c>
      <c r="AO127" s="75">
        <v>12.77835894014807</v>
      </c>
      <c r="AP127" s="9">
        <v>16.274152999999998</v>
      </c>
      <c r="AQ127" s="9">
        <v>16.372477</v>
      </c>
      <c r="AR127" s="9">
        <v>16.291105000000002</v>
      </c>
      <c r="AS127" s="9">
        <v>15.999527</v>
      </c>
      <c r="AT127" s="9">
        <v>16.291105999999999</v>
      </c>
    </row>
    <row r="128" spans="1:46" x14ac:dyDescent="0.25">
      <c r="A128" s="33">
        <v>25</v>
      </c>
      <c r="B128" s="33">
        <v>1</v>
      </c>
      <c r="C128" s="33">
        <v>1</v>
      </c>
      <c r="D128" s="33">
        <v>41</v>
      </c>
      <c r="E128" s="33">
        <v>41.5</v>
      </c>
      <c r="F128" s="33">
        <v>15123</v>
      </c>
      <c r="G128" s="33">
        <f t="shared" si="3"/>
        <v>4.2008333333333336</v>
      </c>
      <c r="I128" s="33">
        <v>108</v>
      </c>
      <c r="J128" s="33">
        <v>4.72</v>
      </c>
      <c r="K128" s="33">
        <f t="shared" si="2"/>
        <v>2.1186440677966103</v>
      </c>
      <c r="L128" s="33">
        <v>597</v>
      </c>
      <c r="N128" s="33">
        <v>7.6300000000000007E-2</v>
      </c>
      <c r="O128" s="33">
        <v>0.25091560000000002</v>
      </c>
      <c r="P128" s="33"/>
      <c r="Q128" s="33">
        <v>123.82</v>
      </c>
      <c r="R128" s="33">
        <v>99.98</v>
      </c>
      <c r="S128" s="33">
        <v>19.41</v>
      </c>
      <c r="U128" s="9">
        <v>53.134365000000003</v>
      </c>
      <c r="V128" s="33">
        <v>-57.090940000000003</v>
      </c>
      <c r="W128" s="36">
        <v>78.36103</v>
      </c>
      <c r="X128" s="33">
        <v>-21.62</v>
      </c>
      <c r="Y128" s="9">
        <v>18.060181499999999</v>
      </c>
      <c r="Z128" s="33">
        <v>-6.9551780000000001</v>
      </c>
      <c r="AC128" s="33">
        <v>27.1</v>
      </c>
      <c r="AD128" s="33">
        <v>18.3</v>
      </c>
      <c r="AF128" s="1">
        <v>79.703825999999992</v>
      </c>
      <c r="AG128" s="1">
        <v>101.04111499999999</v>
      </c>
      <c r="AH128" s="1">
        <v>92.801683999999995</v>
      </c>
      <c r="AI128" s="1">
        <v>106.89780900000001</v>
      </c>
      <c r="AJ128" s="80">
        <v>102.74931199999999</v>
      </c>
      <c r="AK128" s="1">
        <v>89.714248108236205</v>
      </c>
      <c r="AL128" s="1">
        <v>97.265078187956945</v>
      </c>
      <c r="AM128" s="1">
        <v>97.084938818630079</v>
      </c>
      <c r="AN128" s="1">
        <v>98.104426356595582</v>
      </c>
      <c r="AO128" s="80">
        <v>99.158576380398927</v>
      </c>
      <c r="AP128" s="1">
        <v>18.067001999999999</v>
      </c>
      <c r="AQ128" s="1">
        <v>19.451525</v>
      </c>
      <c r="AR128" s="1">
        <v>20.355215999999999</v>
      </c>
      <c r="AS128" s="1">
        <v>20.508673000000002</v>
      </c>
      <c r="AT128" s="1">
        <v>21.074759</v>
      </c>
    </row>
    <row r="129" spans="1:46" x14ac:dyDescent="0.25">
      <c r="A129" s="33">
        <v>26</v>
      </c>
      <c r="B129" s="33">
        <v>1</v>
      </c>
      <c r="C129" s="33">
        <v>1</v>
      </c>
      <c r="D129" s="33">
        <v>22.62</v>
      </c>
      <c r="E129" s="33">
        <v>28.75</v>
      </c>
      <c r="F129" s="33">
        <v>18499</v>
      </c>
      <c r="G129" s="33">
        <f t="shared" si="3"/>
        <v>5.1386111111111115</v>
      </c>
      <c r="I129" s="33">
        <v>178</v>
      </c>
      <c r="J129" s="33">
        <v>5.52</v>
      </c>
      <c r="K129" s="33">
        <f t="shared" si="2"/>
        <v>1.8115942028985508</v>
      </c>
      <c r="L129" s="33">
        <v>517</v>
      </c>
      <c r="N129" s="33">
        <v>1.3814</v>
      </c>
      <c r="O129" s="33">
        <v>0.50022409999999995</v>
      </c>
      <c r="P129" s="33"/>
      <c r="Q129" s="33">
        <v>164.04</v>
      </c>
      <c r="R129" s="33">
        <v>95.59</v>
      </c>
      <c r="S129" s="33">
        <v>24.03</v>
      </c>
      <c r="U129" s="9">
        <v>127.12896200000002</v>
      </c>
      <c r="V129" s="33">
        <v>-22.500610000000002</v>
      </c>
      <c r="W129" s="10">
        <v>98.103870000000001</v>
      </c>
      <c r="X129" s="33">
        <v>2.5099999999999998</v>
      </c>
      <c r="Y129" s="9">
        <v>13.7362035</v>
      </c>
      <c r="Z129" s="33">
        <v>-42.821469999999998</v>
      </c>
      <c r="AF129" s="9">
        <v>137.72344200000001</v>
      </c>
      <c r="AG129" s="9">
        <v>131.53015099999999</v>
      </c>
      <c r="AH129" s="9">
        <v>135.666011</v>
      </c>
      <c r="AI129" s="9">
        <v>132.23934299999999</v>
      </c>
      <c r="AJ129" s="75">
        <v>151.33906200000001</v>
      </c>
      <c r="AK129" s="64" t="s">
        <v>24</v>
      </c>
      <c r="AL129" s="9">
        <v>53.094196524915191</v>
      </c>
      <c r="AM129" s="9">
        <v>67.957483467118877</v>
      </c>
      <c r="AN129" s="9">
        <v>64.024255115988169</v>
      </c>
      <c r="AO129" s="75">
        <v>81.335875085802087</v>
      </c>
      <c r="AP129" s="64" t="s">
        <v>24</v>
      </c>
      <c r="AQ129" s="9">
        <v>13.785275000000002</v>
      </c>
      <c r="AR129" s="9">
        <v>14.913916</v>
      </c>
      <c r="AS129" s="9">
        <v>16.808824999999999</v>
      </c>
      <c r="AT129" s="9">
        <v>19.779529</v>
      </c>
    </row>
    <row r="130" spans="1:46" x14ac:dyDescent="0.25">
      <c r="A130" s="33">
        <v>27</v>
      </c>
      <c r="B130" s="33">
        <v>1</v>
      </c>
      <c r="C130" s="33">
        <v>1</v>
      </c>
      <c r="D130" s="33">
        <v>30.5</v>
      </c>
      <c r="E130" s="33">
        <v>24</v>
      </c>
      <c r="F130" s="33">
        <v>152222</v>
      </c>
      <c r="G130" s="33">
        <f t="shared" si="3"/>
        <v>42.283888888888889</v>
      </c>
      <c r="I130" s="33">
        <v>248</v>
      </c>
      <c r="J130" s="33">
        <v>3.66</v>
      </c>
      <c r="K130" s="33">
        <f t="shared" si="2"/>
        <v>2.7322404371584699</v>
      </c>
      <c r="L130" s="33">
        <v>555.5</v>
      </c>
      <c r="N130" s="33">
        <v>7.4200000000000002E-2</v>
      </c>
      <c r="O130" s="33">
        <v>0.40031840000000002</v>
      </c>
      <c r="P130" s="33"/>
      <c r="Q130" s="33">
        <v>42.81</v>
      </c>
      <c r="R130" s="33">
        <v>71.3</v>
      </c>
      <c r="S130" s="33">
        <v>18.45</v>
      </c>
      <c r="U130" s="9" t="s">
        <v>24</v>
      </c>
      <c r="W130" s="10" t="s">
        <v>24</v>
      </c>
      <c r="Y130" s="9" t="s">
        <v>24</v>
      </c>
      <c r="AF130" s="9" t="s">
        <v>24</v>
      </c>
      <c r="AG130" s="9" t="s">
        <v>24</v>
      </c>
      <c r="AH130" s="9" t="s">
        <v>24</v>
      </c>
      <c r="AI130" s="9" t="s">
        <v>24</v>
      </c>
      <c r="AJ130" s="79" t="s">
        <v>24</v>
      </c>
      <c r="AK130" s="64" t="s">
        <v>24</v>
      </c>
      <c r="AL130" s="64" t="s">
        <v>24</v>
      </c>
      <c r="AM130" s="64" t="s">
        <v>24</v>
      </c>
      <c r="AN130" s="64" t="s">
        <v>24</v>
      </c>
      <c r="AO130" s="79" t="s">
        <v>24</v>
      </c>
      <c r="AP130" s="9" t="s">
        <v>24</v>
      </c>
      <c r="AQ130" s="9" t="s">
        <v>24</v>
      </c>
      <c r="AR130" s="9" t="s">
        <v>24</v>
      </c>
      <c r="AS130" s="9" t="s">
        <v>24</v>
      </c>
      <c r="AT130" s="9" t="s">
        <v>24</v>
      </c>
    </row>
    <row r="131" spans="1:46" x14ac:dyDescent="0.25">
      <c r="A131" s="33">
        <v>28</v>
      </c>
      <c r="B131" s="33">
        <v>1</v>
      </c>
      <c r="C131" s="33">
        <v>1</v>
      </c>
      <c r="D131" s="33">
        <v>23.12</v>
      </c>
      <c r="E131" s="33">
        <v>26.75</v>
      </c>
      <c r="F131" s="33">
        <v>142540</v>
      </c>
      <c r="G131" s="33">
        <f t="shared" si="3"/>
        <v>39.594444444444441</v>
      </c>
      <c r="I131" s="33">
        <v>350</v>
      </c>
      <c r="J131" s="33">
        <v>4.68</v>
      </c>
      <c r="K131" s="33">
        <f t="shared" si="2"/>
        <v>2.1367521367521367</v>
      </c>
      <c r="L131" s="33">
        <v>631.5</v>
      </c>
      <c r="N131" s="33">
        <v>0.27429999999999999</v>
      </c>
      <c r="O131" s="33">
        <v>0.30294209999999999</v>
      </c>
      <c r="P131" s="33"/>
      <c r="U131" s="64" t="s">
        <v>24</v>
      </c>
      <c r="W131" s="5" t="s">
        <v>24</v>
      </c>
      <c r="Y131" s="64" t="s">
        <v>24</v>
      </c>
      <c r="AF131" s="64" t="s">
        <v>24</v>
      </c>
      <c r="AG131" s="64" t="s">
        <v>24</v>
      </c>
      <c r="AH131" s="64" t="s">
        <v>24</v>
      </c>
      <c r="AI131" s="64" t="s">
        <v>24</v>
      </c>
      <c r="AJ131" s="79" t="s">
        <v>24</v>
      </c>
      <c r="AK131" s="64" t="s">
        <v>24</v>
      </c>
      <c r="AL131" s="64" t="s">
        <v>24</v>
      </c>
      <c r="AM131" s="64" t="s">
        <v>24</v>
      </c>
      <c r="AN131" s="64" t="s">
        <v>24</v>
      </c>
      <c r="AO131" s="79" t="s">
        <v>24</v>
      </c>
      <c r="AP131" s="9" t="s">
        <v>24</v>
      </c>
      <c r="AQ131" s="9" t="s">
        <v>24</v>
      </c>
      <c r="AR131" s="9" t="s">
        <v>24</v>
      </c>
      <c r="AS131" s="9" t="s">
        <v>24</v>
      </c>
      <c r="AT131" s="9" t="s">
        <v>24</v>
      </c>
    </row>
    <row r="132" spans="1:46" x14ac:dyDescent="0.25">
      <c r="A132" s="33">
        <v>29</v>
      </c>
      <c r="B132" s="33">
        <v>1</v>
      </c>
      <c r="C132" s="33">
        <v>1</v>
      </c>
      <c r="D132" s="33">
        <v>27.75</v>
      </c>
      <c r="E132" s="33">
        <v>44.19</v>
      </c>
      <c r="F132" s="33">
        <v>25865</v>
      </c>
      <c r="G132" s="33">
        <f t="shared" si="3"/>
        <v>7.1847222222222218</v>
      </c>
      <c r="I132" s="33">
        <v>64</v>
      </c>
      <c r="J132" s="33">
        <v>5.78</v>
      </c>
      <c r="K132" s="33">
        <f t="shared" si="2"/>
        <v>1.7301038062283736</v>
      </c>
      <c r="L132" s="33">
        <v>417</v>
      </c>
      <c r="N132" s="33">
        <v>0.17019999999999999</v>
      </c>
      <c r="O132" s="33">
        <v>0.35326940000000001</v>
      </c>
      <c r="P132" s="33"/>
      <c r="Q132" s="33">
        <v>60.35</v>
      </c>
      <c r="R132" s="33">
        <v>77.819999999999993</v>
      </c>
      <c r="S132" s="33">
        <v>12.56</v>
      </c>
      <c r="U132" s="9">
        <v>47.338176000000004</v>
      </c>
      <c r="V132" s="33">
        <v>-21.557580000000002</v>
      </c>
      <c r="W132" s="10">
        <v>76.938029999999998</v>
      </c>
      <c r="X132" s="33">
        <v>-0.88</v>
      </c>
      <c r="Y132" s="9">
        <v>14.665527500000001</v>
      </c>
      <c r="Z132" s="33">
        <v>16.79936</v>
      </c>
      <c r="AB132" s="33">
        <v>29.1</v>
      </c>
      <c r="AC132" s="33">
        <v>18.8</v>
      </c>
      <c r="AD132" s="33">
        <v>15</v>
      </c>
      <c r="AF132" s="9">
        <v>55.384932999999997</v>
      </c>
      <c r="AG132" s="9">
        <v>55.353753000000005</v>
      </c>
      <c r="AH132" s="9">
        <v>57.555627999999999</v>
      </c>
      <c r="AI132" s="9">
        <v>49.663176999999997</v>
      </c>
      <c r="AJ132" s="75">
        <v>53.388331999999998</v>
      </c>
      <c r="AK132" s="9">
        <v>71.874173453710327</v>
      </c>
      <c r="AL132" s="9">
        <v>72.490518115967745</v>
      </c>
      <c r="AM132" s="9">
        <v>75.354705599126277</v>
      </c>
      <c r="AN132" s="9">
        <v>43.731052057059408</v>
      </c>
      <c r="AO132" s="75">
        <v>58.050972144902623</v>
      </c>
      <c r="AP132" s="9">
        <v>13.482305999999999</v>
      </c>
      <c r="AQ132" s="9">
        <v>14.095300000000002</v>
      </c>
      <c r="AR132" s="9">
        <v>13.564276999999999</v>
      </c>
      <c r="AS132" s="9">
        <v>12.933461999999999</v>
      </c>
      <c r="AT132" s="9">
        <v>12.726755000000001</v>
      </c>
    </row>
    <row r="133" spans="1:46" x14ac:dyDescent="0.25">
      <c r="A133" s="33">
        <v>30</v>
      </c>
      <c r="B133" s="33">
        <v>1</v>
      </c>
      <c r="C133" s="33">
        <v>1</v>
      </c>
      <c r="D133" s="33">
        <v>38</v>
      </c>
      <c r="E133" s="33">
        <v>40.880000000000003</v>
      </c>
      <c r="F133" s="33">
        <v>169474</v>
      </c>
      <c r="G133" s="33">
        <f t="shared" si="3"/>
        <v>47.076111111111111</v>
      </c>
      <c r="I133" s="33">
        <v>131</v>
      </c>
      <c r="J133" s="33">
        <v>7.94</v>
      </c>
      <c r="K133" s="33">
        <f t="shared" ref="K133:K136" si="4">10/J133</f>
        <v>1.2594458438287153</v>
      </c>
      <c r="L133" s="33">
        <v>364</v>
      </c>
      <c r="N133" s="33">
        <v>3.15E-2</v>
      </c>
      <c r="O133" s="33">
        <v>0.43059809999999998</v>
      </c>
      <c r="P133" s="33"/>
      <c r="U133" s="64" t="s">
        <v>24</v>
      </c>
      <c r="W133" s="5" t="s">
        <v>24</v>
      </c>
      <c r="Y133" s="64" t="s">
        <v>24</v>
      </c>
      <c r="AF133" s="64" t="s">
        <v>24</v>
      </c>
      <c r="AG133" s="64" t="s">
        <v>24</v>
      </c>
      <c r="AH133" s="64" t="s">
        <v>24</v>
      </c>
      <c r="AI133" s="64" t="s">
        <v>24</v>
      </c>
      <c r="AJ133" s="79" t="s">
        <v>24</v>
      </c>
      <c r="AK133" s="64" t="s">
        <v>24</v>
      </c>
      <c r="AL133" s="64" t="s">
        <v>24</v>
      </c>
      <c r="AM133" s="64" t="s">
        <v>24</v>
      </c>
      <c r="AN133" s="64" t="s">
        <v>24</v>
      </c>
      <c r="AO133" s="79" t="s">
        <v>24</v>
      </c>
      <c r="AP133" s="9" t="s">
        <v>24</v>
      </c>
      <c r="AQ133" s="9" t="s">
        <v>24</v>
      </c>
      <c r="AR133" s="9" t="s">
        <v>24</v>
      </c>
      <c r="AS133" s="9" t="s">
        <v>24</v>
      </c>
      <c r="AT133" s="9" t="s">
        <v>24</v>
      </c>
    </row>
    <row r="134" spans="1:46" x14ac:dyDescent="0.25">
      <c r="A134" s="33">
        <v>31</v>
      </c>
      <c r="B134" s="33">
        <v>1</v>
      </c>
      <c r="C134" s="33">
        <v>1</v>
      </c>
      <c r="D134" s="33">
        <v>49</v>
      </c>
      <c r="E134" s="33">
        <v>25.12</v>
      </c>
      <c r="F134" s="33">
        <v>225497</v>
      </c>
      <c r="G134" s="33">
        <f t="shared" si="3"/>
        <v>62.638055555555553</v>
      </c>
      <c r="I134" s="33">
        <v>99</v>
      </c>
      <c r="J134" s="33">
        <v>5.18</v>
      </c>
      <c r="K134" s="33">
        <f t="shared" si="4"/>
        <v>1.9305019305019306</v>
      </c>
      <c r="L134" s="33">
        <v>576</v>
      </c>
      <c r="N134" s="33">
        <v>8.09E-2</v>
      </c>
      <c r="O134" s="33">
        <v>0.29801729999999998</v>
      </c>
      <c r="P134" s="33"/>
      <c r="Q134" s="33">
        <v>130.74</v>
      </c>
      <c r="R134" s="33">
        <v>96.37</v>
      </c>
      <c r="S134" s="33">
        <v>28.1</v>
      </c>
      <c r="U134" s="9">
        <v>70.024339999999995</v>
      </c>
      <c r="V134" s="33">
        <v>-46.44332</v>
      </c>
      <c r="W134" s="36">
        <v>82.080235101893024</v>
      </c>
      <c r="X134" s="33">
        <v>-14.29</v>
      </c>
      <c r="Y134" s="9">
        <v>28.810656999999999</v>
      </c>
      <c r="Z134" s="33">
        <v>2.5266899999999999</v>
      </c>
      <c r="AB134" s="33">
        <v>20.6</v>
      </c>
      <c r="AC134" s="33">
        <v>15</v>
      </c>
      <c r="AD134" s="33">
        <v>15</v>
      </c>
      <c r="AF134" s="1">
        <v>121.01575299999999</v>
      </c>
      <c r="AG134" s="1">
        <v>128.14885599999999</v>
      </c>
      <c r="AH134" s="1">
        <v>130.63735799999998</v>
      </c>
      <c r="AI134" s="1">
        <v>129.461466</v>
      </c>
      <c r="AJ134" s="80">
        <v>135.09406300000001</v>
      </c>
      <c r="AK134" s="1">
        <v>94.657234224268151</v>
      </c>
      <c r="AL134" s="1">
        <v>93.141274955397478</v>
      </c>
      <c r="AM134" s="1">
        <v>93.288340303356932</v>
      </c>
      <c r="AN134" s="1">
        <v>89.922684764846636</v>
      </c>
      <c r="AO134" s="80">
        <v>89.02471731853791</v>
      </c>
      <c r="AP134" s="1">
        <v>31.374836000000002</v>
      </c>
      <c r="AQ134" s="1">
        <v>31.749894999999995</v>
      </c>
      <c r="AR134" s="1">
        <v>30.620891</v>
      </c>
      <c r="AS134" s="1">
        <v>29.204852000000002</v>
      </c>
      <c r="AT134" s="1">
        <v>28.803003000000004</v>
      </c>
    </row>
    <row r="135" spans="1:46" x14ac:dyDescent="0.25">
      <c r="A135" s="33">
        <v>32</v>
      </c>
      <c r="B135" s="33">
        <v>1</v>
      </c>
      <c r="C135" s="33">
        <v>1</v>
      </c>
      <c r="D135" s="33">
        <v>21</v>
      </c>
      <c r="E135" s="33">
        <v>16.62</v>
      </c>
      <c r="F135" s="33">
        <v>115300</v>
      </c>
      <c r="G135" s="33">
        <f t="shared" si="3"/>
        <v>32.027777777777779</v>
      </c>
      <c r="I135" s="33">
        <v>289</v>
      </c>
      <c r="J135" s="33">
        <v>4.5599999999999996</v>
      </c>
      <c r="K135" s="33">
        <f t="shared" si="4"/>
        <v>2.192982456140351</v>
      </c>
      <c r="L135" s="33">
        <v>586</v>
      </c>
      <c r="N135" s="33">
        <v>0.24510000000000001</v>
      </c>
      <c r="O135" s="33">
        <v>0.27907729999999997</v>
      </c>
      <c r="P135" s="33"/>
      <c r="Q135" s="33">
        <v>77.239999999999995</v>
      </c>
      <c r="R135" s="33">
        <v>86.75</v>
      </c>
      <c r="S135" s="33">
        <v>20.6</v>
      </c>
      <c r="U135" s="9">
        <v>54.549458000000001</v>
      </c>
      <c r="V135" s="33">
        <v>-29.375969999999999</v>
      </c>
      <c r="W135" s="10">
        <v>72.616929999999996</v>
      </c>
      <c r="X135" s="33">
        <v>-14.13</v>
      </c>
      <c r="Y135" s="9">
        <v>21.275762499999999</v>
      </c>
      <c r="Z135" s="33">
        <v>3.3009710000000001</v>
      </c>
      <c r="AB135" s="33">
        <v>15</v>
      </c>
      <c r="AC135" s="33">
        <v>15</v>
      </c>
      <c r="AD135" s="33">
        <v>15</v>
      </c>
      <c r="AF135" s="9">
        <v>79.496317000000005</v>
      </c>
      <c r="AG135" s="9">
        <v>79.476609999999994</v>
      </c>
      <c r="AH135" s="9">
        <v>80.722697999999994</v>
      </c>
      <c r="AI135" s="9">
        <v>84.596374999999995</v>
      </c>
      <c r="AJ135" s="75">
        <v>97.662126999999998</v>
      </c>
      <c r="AK135" s="9">
        <v>95.457966346240312</v>
      </c>
      <c r="AL135" s="9">
        <v>91.270188941486637</v>
      </c>
      <c r="AM135" s="9">
        <v>93.990821151588207</v>
      </c>
      <c r="AN135" s="9">
        <v>93.929437702975008</v>
      </c>
      <c r="AO135" s="75">
        <v>99.170953809530559</v>
      </c>
      <c r="AP135" s="9">
        <v>22.894083999999999</v>
      </c>
      <c r="AQ135" s="9">
        <v>23.665369000000002</v>
      </c>
      <c r="AR135" s="9">
        <v>24.753431999999997</v>
      </c>
      <c r="AS135" s="9">
        <v>24.106103000000001</v>
      </c>
      <c r="AT135" s="9">
        <v>24.088887</v>
      </c>
    </row>
    <row r="136" spans="1:46" x14ac:dyDescent="0.25">
      <c r="A136" s="33">
        <v>33</v>
      </c>
      <c r="B136" s="33">
        <v>1</v>
      </c>
      <c r="C136" s="33">
        <v>1</v>
      </c>
      <c r="D136" s="33">
        <v>8.94</v>
      </c>
      <c r="E136" s="33">
        <v>10.5</v>
      </c>
      <c r="F136" s="33">
        <v>32487</v>
      </c>
      <c r="G136" s="33">
        <f t="shared" si="3"/>
        <v>9.0241666666666678</v>
      </c>
      <c r="I136" s="33">
        <v>336</v>
      </c>
      <c r="J136" s="33">
        <v>6.33</v>
      </c>
      <c r="K136" s="33">
        <f t="shared" si="4"/>
        <v>1.5797788309636651</v>
      </c>
      <c r="L136" s="33">
        <v>422.5</v>
      </c>
      <c r="N136" s="33">
        <v>0.17069999999999999</v>
      </c>
      <c r="O136" s="33">
        <v>0.2357476</v>
      </c>
      <c r="P136" s="33"/>
      <c r="Q136" s="33">
        <v>141.04</v>
      </c>
      <c r="R136" s="33">
        <v>99.9</v>
      </c>
      <c r="S136" s="33">
        <v>26.69</v>
      </c>
      <c r="U136" s="58">
        <v>74.136246</v>
      </c>
      <c r="V136" s="33">
        <v>-47.433349999999997</v>
      </c>
      <c r="W136" s="40">
        <v>86.028570000000002</v>
      </c>
      <c r="X136" s="33">
        <v>-13.87</v>
      </c>
      <c r="Y136" s="58">
        <v>22.991815000000003</v>
      </c>
      <c r="Z136" s="33">
        <v>-13.862869999999999</v>
      </c>
      <c r="AC136" s="33">
        <v>15</v>
      </c>
      <c r="AD136" s="33">
        <v>16</v>
      </c>
      <c r="AF136" s="58">
        <v>112.26538699999999</v>
      </c>
      <c r="AG136" s="58">
        <v>107.822619</v>
      </c>
      <c r="AH136" s="58">
        <v>113.754334</v>
      </c>
      <c r="AI136" s="58">
        <v>112.318006</v>
      </c>
      <c r="AJ136" s="82">
        <v>116.32975500000001</v>
      </c>
      <c r="AK136" s="58">
        <v>99.807551340134211</v>
      </c>
      <c r="AL136" s="58">
        <v>99.720796131423072</v>
      </c>
      <c r="AM136" s="58">
        <v>99.808061671311179</v>
      </c>
      <c r="AN136" s="58">
        <v>99.173671101596753</v>
      </c>
      <c r="AO136" s="82">
        <v>99.209152289626871</v>
      </c>
      <c r="AP136" s="58">
        <v>25.498228999999998</v>
      </c>
      <c r="AQ136" s="58">
        <v>25.686965000000001</v>
      </c>
      <c r="AR136" s="58">
        <v>27.532802000000004</v>
      </c>
      <c r="AS136" s="58">
        <v>26.951495999999999</v>
      </c>
      <c r="AT136" s="58">
        <v>26.728787000000001</v>
      </c>
    </row>
    <row r="139" spans="1:46" s="35" customFormat="1" x14ac:dyDescent="0.25">
      <c r="AG139" s="34"/>
    </row>
    <row r="140" spans="1:46" s="35" customFormat="1" x14ac:dyDescent="0.25">
      <c r="AG140" s="34"/>
    </row>
    <row r="141" spans="1:46" s="35" customFormat="1" x14ac:dyDescent="0.25">
      <c r="AG141" s="34"/>
    </row>
    <row r="142" spans="1:46" s="35" customFormat="1" x14ac:dyDescent="0.25">
      <c r="AG142" s="34"/>
    </row>
    <row r="143" spans="1:46" s="35" customFormat="1" x14ac:dyDescent="0.25">
      <c r="AG143" s="34"/>
    </row>
    <row r="144" spans="1:46" s="35" customFormat="1" x14ac:dyDescent="0.25">
      <c r="AG144" s="34"/>
    </row>
    <row r="145" spans="2:33" s="35" customFormat="1" x14ac:dyDescent="0.25">
      <c r="AG145" s="34"/>
    </row>
    <row r="146" spans="2:33" s="35" customFormat="1" x14ac:dyDescent="0.25">
      <c r="AG146" s="34"/>
    </row>
    <row r="147" spans="2:33" s="35" customFormat="1" x14ac:dyDescent="0.25">
      <c r="AG147" s="34"/>
    </row>
    <row r="148" spans="2:33" s="35" customFormat="1" x14ac:dyDescent="0.25">
      <c r="AG148" s="34"/>
    </row>
    <row r="149" spans="2:33" s="35" customFormat="1" x14ac:dyDescent="0.25">
      <c r="AG149" s="34"/>
    </row>
    <row r="150" spans="2:33" s="35" customFormat="1" x14ac:dyDescent="0.25">
      <c r="B150" s="38"/>
      <c r="C150" s="85"/>
      <c r="AG150" s="34"/>
    </row>
    <row r="151" spans="2:33" s="35" customFormat="1" x14ac:dyDescent="0.25">
      <c r="AG151" s="34"/>
    </row>
    <row r="152" spans="2:33" s="35" customFormat="1" x14ac:dyDescent="0.25">
      <c r="AG152" s="34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DF467-3F5B-47FA-A75C-508AD201F4AF}">
  <dimension ref="I11:J14"/>
  <sheetViews>
    <sheetView workbookViewId="0">
      <selection activeCell="H6" sqref="H6:K17"/>
    </sheetView>
  </sheetViews>
  <sheetFormatPr defaultRowHeight="15" x14ac:dyDescent="0.25"/>
  <sheetData>
    <row r="11" spans="9:10" x14ac:dyDescent="0.25">
      <c r="I11" s="33"/>
    </row>
    <row r="14" spans="9:10" x14ac:dyDescent="0.25">
      <c r="J14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 group</vt:lpstr>
      <vt:lpstr>intervention group</vt:lpstr>
      <vt:lpstr>long-form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Djajadikarta</dc:creator>
  <cp:lastModifiedBy>Janet Taylor</cp:lastModifiedBy>
  <cp:lastPrinted>2020-10-22T23:18:31Z</cp:lastPrinted>
  <dcterms:created xsi:type="dcterms:W3CDTF">2016-09-12T06:19:59Z</dcterms:created>
  <dcterms:modified xsi:type="dcterms:W3CDTF">2024-08-12T04:30:10Z</dcterms:modified>
</cp:coreProperties>
</file>